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4\xx- previsions 1er degre\04- Web\"/>
    </mc:Choice>
  </mc:AlternateContent>
  <bookViews>
    <workbookView xWindow="-120" yWindow="-120" windowWidth="20730" windowHeight="11160" tabRatio="875" activeTab="1"/>
  </bookViews>
  <sheets>
    <sheet name="Champ, sources et méthode" sheetId="11" r:id="rId1"/>
    <sheet name="Figure 1" sheetId="1" r:id="rId2"/>
    <sheet name="Figure 2" sheetId="2" r:id="rId3"/>
    <sheet name="Figure 3" sheetId="3" r:id="rId4"/>
    <sheet name="Figure 3.1" sheetId="9" r:id="rId5"/>
    <sheet name="Figure 4" sheetId="12" r:id="rId6"/>
    <sheet name="Figure 5" sheetId="8" r:id="rId7"/>
    <sheet name="Figure 5.1" sheetId="10" r:id="rId8"/>
    <sheet name="Figure 6" sheetId="13" r:id="rId9"/>
    <sheet name="Figure 6.1" sheetId="14" r:id="rId10"/>
  </sheets>
  <definedNames>
    <definedName name="Excel_BuiltIn_Print_Area_1">#REF!</definedName>
  </definedNames>
  <calcPr calcId="181029"/>
</workbook>
</file>

<file path=xl/calcChain.xml><?xml version="1.0" encoding="utf-8"?>
<calcChain xmlns="http://schemas.openxmlformats.org/spreadsheetml/2006/main">
  <c r="N7" i="8" l="1"/>
  <c r="O7" i="8" s="1"/>
  <c r="N6" i="8"/>
  <c r="O6" i="8" s="1"/>
  <c r="N5" i="8"/>
  <c r="O5" i="8" s="1"/>
  <c r="N4" i="8"/>
  <c r="O4" i="8" s="1"/>
  <c r="J7" i="8"/>
  <c r="K7" i="8" s="1"/>
  <c r="J6" i="8"/>
  <c r="K6" i="8" s="1"/>
  <c r="J5" i="8"/>
  <c r="K5" i="8" s="1"/>
  <c r="J4" i="8"/>
  <c r="K4" i="8" s="1"/>
  <c r="F7" i="8"/>
  <c r="G7" i="8" s="1"/>
  <c r="F6" i="8"/>
  <c r="G6" i="8" s="1"/>
  <c r="F5" i="8"/>
  <c r="G5" i="8" s="1"/>
  <c r="F4" i="8"/>
  <c r="G4" i="8" s="1"/>
  <c r="V7" i="10"/>
  <c r="W7" i="10" s="1"/>
  <c r="V6" i="10"/>
  <c r="W6" i="10" s="1"/>
  <c r="V5" i="10"/>
  <c r="W5" i="10" s="1"/>
  <c r="V4" i="10"/>
  <c r="W4" i="10" s="1"/>
  <c r="R7" i="10"/>
  <c r="S7" i="10" s="1"/>
  <c r="R6" i="10"/>
  <c r="S6" i="10" s="1"/>
  <c r="R5" i="10"/>
  <c r="S5" i="10" s="1"/>
  <c r="R4" i="10"/>
  <c r="S4" i="10" s="1"/>
  <c r="N7" i="10"/>
  <c r="O7" i="10" s="1"/>
  <c r="N6" i="10"/>
  <c r="O6" i="10" s="1"/>
  <c r="N5" i="10"/>
  <c r="O5" i="10" s="1"/>
  <c r="N4" i="10"/>
  <c r="O4" i="10" s="1"/>
  <c r="J7" i="10"/>
  <c r="K7" i="10" s="1"/>
  <c r="J6" i="10"/>
  <c r="K6" i="10" s="1"/>
  <c r="J5" i="10"/>
  <c r="K5" i="10" s="1"/>
  <c r="J4" i="10"/>
  <c r="K4" i="10" s="1"/>
  <c r="F7" i="10"/>
  <c r="G7" i="10" s="1"/>
  <c r="F6" i="10"/>
  <c r="G6" i="10" s="1"/>
  <c r="F5" i="10"/>
  <c r="G5" i="10" s="1"/>
  <c r="F4" i="10"/>
  <c r="G4" i="10" s="1"/>
  <c r="J7" i="13"/>
  <c r="K7" i="13" s="1"/>
  <c r="J6" i="13"/>
  <c r="K6" i="13" s="1"/>
  <c r="J5" i="13"/>
  <c r="K5" i="13" s="1"/>
  <c r="J4" i="13"/>
  <c r="K4" i="13" s="1"/>
  <c r="F7" i="13"/>
  <c r="G7" i="13" s="1"/>
  <c r="F6" i="13"/>
  <c r="G6" i="13" s="1"/>
  <c r="F5" i="13"/>
  <c r="G5" i="13" s="1"/>
  <c r="F4" i="13"/>
  <c r="G4" i="13" s="1"/>
  <c r="V7" i="14"/>
  <c r="W7" i="14" s="1"/>
  <c r="V6" i="14"/>
  <c r="W6" i="14" s="1"/>
  <c r="V5" i="14"/>
  <c r="W5" i="14" s="1"/>
  <c r="V4" i="14"/>
  <c r="W4" i="14" s="1"/>
  <c r="R7" i="14"/>
  <c r="S7" i="14" s="1"/>
  <c r="R6" i="14"/>
  <c r="S6" i="14" s="1"/>
  <c r="R5" i="14"/>
  <c r="S5" i="14" s="1"/>
  <c r="R4" i="14"/>
  <c r="S4" i="14" s="1"/>
  <c r="N7" i="14"/>
  <c r="O7" i="14" s="1"/>
  <c r="N6" i="14"/>
  <c r="O6" i="14" s="1"/>
  <c r="N5" i="14"/>
  <c r="O5" i="14" s="1"/>
  <c r="N4" i="14"/>
  <c r="O4" i="14" s="1"/>
  <c r="J5" i="14"/>
  <c r="K5" i="14" s="1"/>
  <c r="J6" i="14"/>
  <c r="K6" i="14" s="1"/>
  <c r="J7" i="14"/>
  <c r="K7" i="14" s="1"/>
  <c r="J4" i="14"/>
  <c r="K4" i="14" s="1"/>
  <c r="F5" i="14"/>
  <c r="G5" i="14" s="1"/>
  <c r="F6" i="14"/>
  <c r="G6" i="14" s="1"/>
  <c r="F7" i="14"/>
  <c r="G7" i="14" s="1"/>
  <c r="F4" i="14"/>
  <c r="G4" i="14" s="1"/>
  <c r="X8" i="2" l="1"/>
  <c r="X7" i="2"/>
  <c r="G4" i="3" l="1"/>
  <c r="H4" i="3" s="1"/>
  <c r="U6" i="14" l="1"/>
  <c r="U5" i="14"/>
  <c r="U4" i="14"/>
  <c r="Q6" i="14"/>
  <c r="Q5" i="14"/>
  <c r="Q4" i="14"/>
  <c r="M6" i="14"/>
  <c r="M5" i="14"/>
  <c r="M4" i="14"/>
  <c r="I6" i="14"/>
  <c r="I5" i="14"/>
  <c r="I4" i="14"/>
  <c r="E6" i="14"/>
  <c r="E5" i="14"/>
  <c r="E4" i="14"/>
  <c r="C5" i="14"/>
  <c r="C6" i="14"/>
  <c r="C7" i="14"/>
  <c r="C4" i="14"/>
  <c r="P7" i="9" l="1"/>
  <c r="Q7" i="9" s="1"/>
  <c r="P6" i="9"/>
  <c r="Q6" i="9" s="1"/>
  <c r="P5" i="9"/>
  <c r="Q5" i="9" s="1"/>
  <c r="P4" i="9"/>
  <c r="Q4" i="9" s="1"/>
  <c r="M7" i="9"/>
  <c r="N7" i="9" s="1"/>
  <c r="M6" i="9"/>
  <c r="N6" i="9" s="1"/>
  <c r="M5" i="9"/>
  <c r="N5" i="9" s="1"/>
  <c r="M4" i="9"/>
  <c r="N4" i="9" s="1"/>
  <c r="J7" i="9"/>
  <c r="K7" i="9" s="1"/>
  <c r="J6" i="9"/>
  <c r="K6" i="9" s="1"/>
  <c r="J5" i="9"/>
  <c r="K5" i="9" s="1"/>
  <c r="J4" i="9"/>
  <c r="K4" i="9" s="1"/>
  <c r="U7" i="14"/>
  <c r="Q7" i="14"/>
  <c r="M7" i="14"/>
  <c r="I7" i="14"/>
  <c r="G7" i="9"/>
  <c r="H7" i="9" s="1"/>
  <c r="G6" i="9"/>
  <c r="H6" i="9" s="1"/>
  <c r="G5" i="9"/>
  <c r="H5" i="9" s="1"/>
  <c r="G4" i="9"/>
  <c r="H4" i="9" s="1"/>
  <c r="D7" i="9"/>
  <c r="E7" i="9" s="1"/>
  <c r="D6" i="9"/>
  <c r="E6" i="9" s="1"/>
  <c r="D5" i="9"/>
  <c r="E5" i="9" s="1"/>
  <c r="D4" i="9"/>
  <c r="E4" i="9" s="1"/>
  <c r="D8" i="9"/>
  <c r="E8" i="9" s="1"/>
  <c r="G6" i="3"/>
  <c r="H6" i="3" s="1"/>
  <c r="G7" i="3"/>
  <c r="H7" i="3" s="1"/>
  <c r="G5" i="3"/>
  <c r="H5" i="3" s="1"/>
  <c r="D6" i="3"/>
  <c r="E6" i="3" s="1"/>
  <c r="D7" i="3"/>
  <c r="E7" i="3" s="1"/>
  <c r="D5" i="3"/>
  <c r="E5" i="3" s="1"/>
  <c r="D4" i="3"/>
  <c r="E4" i="3" s="1"/>
  <c r="M8" i="9" l="1"/>
  <c r="N8" i="9" s="1"/>
  <c r="G8" i="9"/>
  <c r="H8" i="9" s="1"/>
  <c r="E7" i="14"/>
  <c r="D8" i="3"/>
  <c r="E8" i="3" s="1"/>
  <c r="E7" i="13"/>
  <c r="P8" i="9"/>
  <c r="Q8" i="9" s="1"/>
  <c r="J8" i="9"/>
  <c r="K8" i="9" s="1"/>
  <c r="G8" i="3"/>
  <c r="H8" i="3" s="1"/>
  <c r="I5" i="13"/>
  <c r="I6" i="13"/>
  <c r="I7" i="13"/>
  <c r="I4" i="13"/>
  <c r="E5" i="13"/>
  <c r="E6" i="13"/>
  <c r="E4" i="13"/>
  <c r="C5" i="13"/>
  <c r="C6" i="13"/>
  <c r="C7" i="13"/>
  <c r="C4" i="13"/>
</calcChain>
</file>

<file path=xl/sharedStrings.xml><?xml version="1.0" encoding="utf-8"?>
<sst xmlns="http://schemas.openxmlformats.org/spreadsheetml/2006/main" count="210" uniqueCount="55">
  <si>
    <t>Scolarisés</t>
  </si>
  <si>
    <t>Préélémentaire</t>
  </si>
  <si>
    <t>Effectifs</t>
  </si>
  <si>
    <t xml:space="preserve"> En %</t>
  </si>
  <si>
    <t>dont les 2 ans</t>
  </si>
  <si>
    <t>Part du public</t>
  </si>
  <si>
    <t>Total scolarisés en milliers</t>
  </si>
  <si>
    <r>
      <t xml:space="preserve">2 - Effectifs d'élèves dans l'enseignement préélémentaire et l'enseignement élémentaire </t>
    </r>
    <r>
      <rPr>
        <sz val="9"/>
        <color indexed="8"/>
        <rFont val="Arial"/>
        <family val="2"/>
      </rPr>
      <t>(en milliers)</t>
    </r>
  </si>
  <si>
    <t>Élémentaire</t>
  </si>
  <si>
    <t>ULIS-école</t>
  </si>
  <si>
    <t>Total premier degré</t>
  </si>
  <si>
    <t>Année de naissance</t>
  </si>
  <si>
    <t>Prévision 2024</t>
  </si>
  <si>
    <t>Année des 3 ans</t>
  </si>
  <si>
    <t>Année théorique d'entrée au CP</t>
  </si>
  <si>
    <t>Année théorique de sortie du premier degré</t>
  </si>
  <si>
    <r>
      <rPr>
        <b/>
        <sz val="9"/>
        <color indexed="8"/>
        <rFont val="Arial"/>
        <family val="2"/>
      </rPr>
      <t>Source :</t>
    </r>
    <r>
      <rPr>
        <sz val="9"/>
        <color indexed="8"/>
        <rFont val="Arial"/>
        <family val="2"/>
      </rPr>
      <t xml:space="preserve"> Insee.</t>
    </r>
  </si>
  <si>
    <t>Prévision 2025</t>
  </si>
  <si>
    <t>Prévision 2026</t>
  </si>
  <si>
    <t>Évolution prévue entre les rentrées 2023 à 2024</t>
  </si>
  <si>
    <t>Évolution prévue entre les rentrées 2024 à 2025</t>
  </si>
  <si>
    <t>Évolution prévue entre les rentrées 2025 à 2026</t>
  </si>
  <si>
    <t>Prévision 2027</t>
  </si>
  <si>
    <t>Évolution prévue entre les rentrées 2026 à 2027</t>
  </si>
  <si>
    <t>Nombre de naissances domiciliées
(y compris Mayotte à partir de 2014)</t>
  </si>
  <si>
    <t>Part du 
privé 
sous contrat</t>
  </si>
  <si>
    <t>Constat 2023</t>
  </si>
  <si>
    <r>
      <t>1.</t>
    </r>
    <r>
      <rPr>
        <sz val="8"/>
        <color indexed="8"/>
        <rFont val="Arial"/>
        <family val="2"/>
      </rPr>
      <t xml:space="preserve"> Pour accéder aux prévisions pour les années 2026, 2027 et 2028, voir </t>
    </r>
    <r>
      <rPr>
        <b/>
        <sz val="8"/>
        <color indexed="8"/>
        <rFont val="Calibri"/>
        <family val="2"/>
      </rPr>
      <t>« Pour en savoir plus »</t>
    </r>
    <r>
      <rPr>
        <sz val="8"/>
        <color indexed="8"/>
        <rFont val="Arial"/>
        <family val="2"/>
      </rPr>
      <t>.</t>
    </r>
  </si>
  <si>
    <t>Prévision 2028</t>
  </si>
  <si>
    <t>Évolution prévue entre les rentrées 2027 à 2028</t>
  </si>
  <si>
    <r>
      <rPr>
        <b/>
        <sz val="9"/>
        <color indexed="8"/>
        <rFont val="Arial"/>
        <family val="2"/>
      </rPr>
      <t xml:space="preserve">Champ : </t>
    </r>
    <r>
      <rPr>
        <sz val="9"/>
        <color indexed="8"/>
        <rFont val="Arial"/>
        <family val="2"/>
      </rPr>
      <t>France, secteurs public et privé sous contrat.</t>
    </r>
  </si>
  <si>
    <r>
      <rPr>
        <b/>
        <sz val="9"/>
        <color indexed="8"/>
        <rFont val="Arial"/>
        <family val="2"/>
      </rPr>
      <t xml:space="preserve">Champ : </t>
    </r>
    <r>
      <rPr>
        <sz val="9"/>
        <color indexed="8"/>
        <rFont val="Arial"/>
        <family val="2"/>
      </rPr>
      <t>France, secteurs public et privé sous contrat, hors ULIS.</t>
    </r>
  </si>
  <si>
    <r>
      <rPr>
        <b/>
        <sz val="9"/>
        <color indexed="8"/>
        <rFont val="Arial"/>
        <family val="2"/>
      </rPr>
      <t>Champ :</t>
    </r>
    <r>
      <rPr>
        <sz val="9"/>
        <color indexed="8"/>
        <rFont val="Arial"/>
        <family val="2"/>
      </rPr>
      <t xml:space="preserve"> France, secteurs public et privé sous contrat.</t>
    </r>
  </si>
  <si>
    <r>
      <rPr>
        <b/>
        <sz val="9"/>
        <color indexed="8"/>
        <rFont val="Arial"/>
        <family val="2"/>
      </rPr>
      <t>Champ :</t>
    </r>
    <r>
      <rPr>
        <sz val="9"/>
        <color indexed="8"/>
        <rFont val="Arial"/>
        <family val="2"/>
      </rPr>
      <t xml:space="preserve"> France.</t>
    </r>
  </si>
  <si>
    <r>
      <rPr>
        <b/>
        <sz val="9"/>
        <color indexed="8"/>
        <rFont val="Arial"/>
        <family val="2"/>
      </rPr>
      <t>Champ :</t>
    </r>
    <r>
      <rPr>
        <sz val="9"/>
        <color indexed="8"/>
        <rFont val="Arial"/>
        <family val="2"/>
      </rPr>
      <t xml:space="preserve"> France, secteur public.</t>
    </r>
  </si>
  <si>
    <r>
      <rPr>
        <b/>
        <sz val="9"/>
        <color indexed="8"/>
        <rFont val="Arial"/>
        <family val="2"/>
      </rPr>
      <t>Champ :</t>
    </r>
    <r>
      <rPr>
        <sz val="9"/>
        <color indexed="8"/>
        <rFont val="Arial"/>
        <family val="2"/>
      </rPr>
      <t xml:space="preserve"> France, secteur privé sous contrat.</t>
    </r>
  </si>
  <si>
    <t xml:space="preserve">Effectifs </t>
  </si>
  <si>
    <t>1 Évolution des effectifs d’élèves dans le premier degré (en milliers)</t>
  </si>
  <si>
    <r>
      <t xml:space="preserve">4 Nombre de naissances </t>
    </r>
    <r>
      <rPr>
        <sz val="9"/>
        <color indexed="8"/>
        <rFont val="Arial"/>
        <family val="2"/>
      </rPr>
      <t>(en milliers)</t>
    </r>
  </si>
  <si>
    <r>
      <rPr>
        <b/>
        <sz val="9"/>
        <color indexed="8"/>
        <rFont val="Arial"/>
        <family val="2"/>
      </rPr>
      <t>Lecture : L'</t>
    </r>
    <r>
      <rPr>
        <sz val="9"/>
        <color indexed="8"/>
        <rFont val="Arial"/>
        <family val="2"/>
      </rPr>
      <t>échelle de gauche concerne les effectifs d'élèves en préélémentaire (courbe bleue) et celle de droite les effectifs en élémentaire (courbe prune). Une graduation correspond à une évolution de 30 000 élèves pour le préélémentaire et pour l'élémentaire. Ainsi, entre les rentrées 2022 et 2023, les effectifs en préélémentaire ont diminué de 29 300 élèves et de 54 000 élèves en élémentaire.</t>
    </r>
  </si>
  <si>
    <r>
      <rPr>
        <b/>
        <sz val="9"/>
        <color indexed="8"/>
        <rFont val="Arial"/>
        <family val="2"/>
      </rPr>
      <t>Source :</t>
    </r>
    <r>
      <rPr>
        <sz val="9"/>
        <color indexed="8"/>
        <rFont val="Arial"/>
        <family val="2"/>
      </rPr>
      <t xml:space="preserve"> DEPP, enquête dans les écoles publiques et privées de l’enseignement préélémentaire et élémentaire (Constat) et Diapre.</t>
    </r>
  </si>
  <si>
    <r>
      <rPr>
        <b/>
        <sz val="9"/>
        <color indexed="8"/>
        <rFont val="Arial"/>
        <family val="2"/>
      </rPr>
      <t xml:space="preserve">Source : </t>
    </r>
    <r>
      <rPr>
        <sz val="9"/>
        <color indexed="8"/>
        <rFont val="Arial"/>
        <family val="2"/>
      </rPr>
      <t>DEPP, enquête dans les écoles publiques et privées de l’enseignement préélémentaire et élémentaire (Constat) et Diapre.</t>
    </r>
  </si>
  <si>
    <r>
      <t>1 Évolution des effectifs d'élèves dans le premier degré</t>
    </r>
    <r>
      <rPr>
        <sz val="9"/>
        <color indexed="8"/>
        <rFont val="Arial"/>
        <family val="2"/>
      </rPr>
      <t xml:space="preserve"> (en milliers)</t>
    </r>
  </si>
  <si>
    <t xml:space="preserve">2 Effectifs d'élèves dans l'enseignement préélémentaire et l'enseignement élémentaire (en milliers) </t>
  </si>
  <si>
    <r>
      <t>3 Prévisions des effectifs d'élèves du premier degré pour 2024 et 2025</t>
    </r>
    <r>
      <rPr>
        <b/>
        <vertAlign val="superscript"/>
        <sz val="9"/>
        <color indexed="8"/>
        <rFont val="Arial"/>
        <family val="2"/>
      </rPr>
      <t>1</t>
    </r>
  </si>
  <si>
    <r>
      <t>5 Prévisions des effectifs d’élèves du premier degré (secteur public) pour 2024 et 2025 et part du public</t>
    </r>
    <r>
      <rPr>
        <sz val="9"/>
        <color indexed="8"/>
        <rFont val="Arial"/>
        <family val="2"/>
      </rPr>
      <t xml:space="preserve"> (en %)</t>
    </r>
    <r>
      <rPr>
        <vertAlign val="superscript"/>
        <sz val="9"/>
        <color indexed="8"/>
        <rFont val="Arial"/>
        <family val="2"/>
      </rPr>
      <t>1</t>
    </r>
  </si>
  <si>
    <r>
      <t>1.</t>
    </r>
    <r>
      <rPr>
        <sz val="8"/>
        <color indexed="8"/>
        <rFont val="Arial"/>
        <family val="2"/>
      </rPr>
      <t xml:space="preserve"> Pour accéder aux prévisions pour les années 2026, 2027 et 2028, voir figure 5.1 en ligne.</t>
    </r>
  </si>
  <si>
    <r>
      <t>1.</t>
    </r>
    <r>
      <rPr>
        <sz val="8"/>
        <color indexed="8"/>
        <rFont val="Arial"/>
        <family val="2"/>
      </rPr>
      <t xml:space="preserve"> Pour accéder aux prévisions pour les années 2026, 2027 et 2028, voir les données complémentaires en ligne.</t>
    </r>
  </si>
  <si>
    <t>3.1 Prévisions des effectifs d'élèves du premier degré pour 2024 à 2028</t>
  </si>
  <si>
    <r>
      <t>5.1 Prévisions des effectifs d’élèves du premier degré (secteur public) pour 2024 à 2028 et part du public</t>
    </r>
    <r>
      <rPr>
        <sz val="9"/>
        <color indexed="8"/>
        <rFont val="Arial"/>
        <family val="2"/>
      </rPr>
      <t xml:space="preserve"> (en %)</t>
    </r>
  </si>
  <si>
    <r>
      <t>6.1 Prévisions des effectifs d’élèves du premier degré (secteur privé sous contrat) pour 2024 à 2028 et part du privé</t>
    </r>
    <r>
      <rPr>
        <b/>
        <sz val="9"/>
        <color indexed="8"/>
        <rFont val="Arial"/>
        <family val="2"/>
      </rPr>
      <t xml:space="preserve"> sous contrat</t>
    </r>
    <r>
      <rPr>
        <sz val="9"/>
        <color indexed="8"/>
        <rFont val="Arial"/>
        <family val="2"/>
      </rPr>
      <t xml:space="preserve"> (en %)</t>
    </r>
  </si>
  <si>
    <r>
      <t>6 Prévisions des effectifs d’élèves (secteur privé sous contrat) pour 2024 et 2025 et part du privé sous contrat</t>
    </r>
    <r>
      <rPr>
        <sz val="9"/>
        <color indexed="8"/>
        <rFont val="Arial"/>
        <family val="2"/>
      </rPr>
      <t xml:space="preserve"> (en %)</t>
    </r>
    <r>
      <rPr>
        <vertAlign val="superscript"/>
        <sz val="9"/>
        <color indexed="8"/>
        <rFont val="Arial"/>
        <family val="2"/>
      </rPr>
      <t>1</t>
    </r>
  </si>
  <si>
    <r>
      <rPr>
        <b/>
        <sz val="9"/>
        <color indexed="8"/>
        <rFont val="Arial"/>
        <family val="2"/>
      </rPr>
      <t>Réf. :</t>
    </r>
    <r>
      <rPr>
        <sz val="9"/>
        <color indexed="8"/>
        <rFont val="Arial"/>
        <family val="2"/>
      </rPr>
      <t xml:space="preserve"> </t>
    </r>
    <r>
      <rPr>
        <i/>
        <sz val="9"/>
        <color indexed="8"/>
        <rFont val="Arial"/>
        <family val="2"/>
      </rPr>
      <t>Note d'Information</t>
    </r>
    <r>
      <rPr>
        <sz val="9"/>
        <color indexed="8"/>
        <rFont val="Arial"/>
        <family val="2"/>
      </rPr>
      <t xml:space="preserve">, n° 24.08. </t>
    </r>
    <r>
      <rPr>
        <b/>
        <sz val="9"/>
        <color indexed="8"/>
        <rFont val="Arial"/>
        <family val="2"/>
      </rPr>
      <t>DEPP.</t>
    </r>
  </si>
  <si>
    <r>
      <rPr>
        <b/>
        <sz val="9"/>
        <color indexed="8"/>
        <rFont val="Arial"/>
        <family val="2"/>
      </rPr>
      <t>Réf. :</t>
    </r>
    <r>
      <rPr>
        <sz val="9"/>
        <color indexed="8"/>
        <rFont val="Arial"/>
        <family val="2"/>
      </rPr>
      <t xml:space="preserve"> </t>
    </r>
    <r>
      <rPr>
        <i/>
        <sz val="9"/>
        <color indexed="8"/>
        <rFont val="Arial"/>
        <family val="2"/>
      </rPr>
      <t>Note d'Information</t>
    </r>
    <r>
      <rPr>
        <sz val="9"/>
        <color indexed="8"/>
        <rFont val="Arial"/>
        <family val="2"/>
      </rPr>
      <t>, n° 24.08.</t>
    </r>
    <r>
      <rPr>
        <b/>
        <sz val="9"/>
        <color indexed="8"/>
        <rFont val="Arial"/>
        <family val="2"/>
      </rPr>
      <t xml:space="preserve"> DEPP</t>
    </r>
  </si>
  <si>
    <r>
      <rPr>
        <b/>
        <sz val="9"/>
        <color indexed="8"/>
        <rFont val="Arial"/>
        <family val="2"/>
      </rPr>
      <t>Réf. :</t>
    </r>
    <r>
      <rPr>
        <sz val="9"/>
        <color indexed="8"/>
        <rFont val="Arial"/>
        <family val="2"/>
      </rPr>
      <t xml:space="preserve"> </t>
    </r>
    <r>
      <rPr>
        <i/>
        <sz val="9"/>
        <color indexed="8"/>
        <rFont val="Arial"/>
        <family val="2"/>
      </rPr>
      <t>Note d’Information</t>
    </r>
    <r>
      <rPr>
        <sz val="9"/>
        <color indexed="8"/>
        <rFont val="Arial"/>
        <family val="2"/>
      </rPr>
      <t>, n° 24.08.</t>
    </r>
    <r>
      <rPr>
        <b/>
        <sz val="9"/>
        <color indexed="8"/>
        <rFont val="Arial"/>
        <family val="2"/>
      </rPr>
      <t xml:space="preserve">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</si>
</sst>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quot; &quot;#,##0"/>
    <numFmt numFmtId="168" formatCode="&quot; &quot;0.0"/>
    <numFmt numFmtId="169" formatCode="_-* #,##0.0_-;\-* #,##0.0_-;_-* &quot;-&quot;??_-;_-@_-"/>
    <numFmt numFmtId="170" formatCode="_-* #,##0.000_-;\-* #,##0.000_-;_-* &quot;-&quot;??_-;_-@_-"/>
    <numFmt numFmtId="171" formatCode="0.000000"/>
    <numFmt numFmtId="172" formatCode="0.0%"/>
  </numFmts>
  <fonts count="36" x14ac:knownFonts="1">
    <font>
      <sz val="11"/>
      <color theme="1"/>
      <name val="Calibri"/>
      <family val="2"/>
      <scheme val="minor"/>
    </font>
    <font>
      <sz val="9"/>
      <color indexed="8"/>
      <name val="Arial"/>
      <family val="2"/>
    </font>
    <font>
      <b/>
      <sz val="9"/>
      <color indexed="8"/>
      <name val="Arial"/>
      <family val="2"/>
    </font>
    <font>
      <i/>
      <sz val="9"/>
      <color indexed="8"/>
      <name val="Arial"/>
      <family val="2"/>
    </font>
    <font>
      <b/>
      <sz val="9"/>
      <color indexed="12"/>
      <name val="Arial"/>
      <family val="2"/>
    </font>
    <font>
      <sz val="9"/>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Calibri"/>
      <family val="2"/>
    </font>
    <font>
      <b/>
      <vertAlign val="superscript"/>
      <sz val="9"/>
      <color indexed="8"/>
      <name val="Arial"/>
      <family val="2"/>
    </font>
    <font>
      <vertAlign val="superscript"/>
      <sz val="9"/>
      <color indexed="8"/>
      <name val="Arial"/>
      <family val="2"/>
    </font>
    <font>
      <sz val="11"/>
      <color theme="1"/>
      <name val="Calibri"/>
      <family val="2"/>
      <scheme val="minor"/>
    </font>
    <font>
      <sz val="10"/>
      <color rgb="FF000000"/>
      <name val="Arial"/>
      <family val="2"/>
    </font>
    <font>
      <sz val="9"/>
      <color theme="1"/>
      <name val="Arial"/>
      <family val="2"/>
    </font>
    <font>
      <b/>
      <sz val="9"/>
      <color theme="1"/>
      <name val="Arial"/>
      <family val="2"/>
    </font>
    <font>
      <b/>
      <sz val="9"/>
      <color rgb="FFCC0099"/>
      <name val="Arial"/>
      <family val="2"/>
    </font>
    <font>
      <b/>
      <sz val="8"/>
      <color theme="1"/>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ck">
        <color rgb="FFCC0099"/>
      </top>
      <bottom style="thin">
        <color indexed="64"/>
      </bottom>
      <diagonal/>
    </border>
    <border>
      <left/>
      <right/>
      <top/>
      <bottom style="medium">
        <color rgb="FFCC0099"/>
      </bottom>
      <diagonal/>
    </border>
    <border>
      <left/>
      <right/>
      <top/>
      <bottom style="thick">
        <color rgb="FFCC0099"/>
      </bottom>
      <diagonal/>
    </border>
    <border>
      <left style="thin">
        <color indexed="64"/>
      </left>
      <right style="thin">
        <color indexed="64"/>
      </right>
      <top style="thick">
        <color rgb="FFCC0099"/>
      </top>
      <bottom/>
      <diagonal/>
    </border>
    <border>
      <left style="thin">
        <color indexed="64"/>
      </left>
      <right/>
      <top style="thick">
        <color rgb="FFCC0099"/>
      </top>
      <bottom/>
      <diagonal/>
    </border>
    <border>
      <left/>
      <right style="thin">
        <color indexed="64"/>
      </right>
      <top style="thick">
        <color rgb="FFCC0099"/>
      </top>
      <bottom/>
      <diagonal/>
    </border>
    <border>
      <left style="thin">
        <color indexed="64"/>
      </left>
      <right/>
      <top style="thick">
        <color rgb="FFCC0099"/>
      </top>
      <bottom style="thin">
        <color indexed="64"/>
      </bottom>
      <diagonal/>
    </border>
    <border>
      <left/>
      <right style="thin">
        <color indexed="64"/>
      </right>
      <top style="thick">
        <color rgb="FFCC0099"/>
      </top>
      <bottom style="thin">
        <color indexed="64"/>
      </bottom>
      <diagonal/>
    </border>
  </borders>
  <cellStyleXfs count="387">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5" fillId="0" borderId="0" applyFont="0" applyFill="0" applyBorder="0" applyAlignment="0" applyProtection="0"/>
    <xf numFmtId="164" fontId="30" fillId="0" borderId="0" applyFont="0" applyFill="0" applyBorder="0" applyAlignment="0" applyProtection="0"/>
    <xf numFmtId="164" fontId="12" fillId="0" borderId="0" applyFont="0" applyFill="0" applyBorder="0" applyAlignment="0" applyProtection="0"/>
    <xf numFmtId="164" fontId="31" fillId="0" borderId="0" applyFont="0" applyFill="0" applyBorder="0" applyAlignment="0" applyProtection="0"/>
    <xf numFmtId="164" fontId="12" fillId="0" borderId="0" applyFon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0" borderId="0"/>
    <xf numFmtId="0" fontId="30" fillId="0" borderId="0"/>
    <xf numFmtId="0" fontId="12" fillId="0" borderId="0"/>
    <xf numFmtId="0" fontId="31" fillId="0" borderId="0"/>
    <xf numFmtId="0" fontId="30" fillId="0" borderId="0"/>
    <xf numFmtId="0" fontId="12" fillId="0" borderId="0"/>
    <xf numFmtId="0" fontId="12" fillId="0" borderId="0"/>
    <xf numFmtId="9" fontId="3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43" fontId="30" fillId="0" borderId="0" applyFont="0" applyFill="0" applyBorder="0" applyAlignment="0" applyProtection="0"/>
  </cellStyleXfs>
  <cellXfs count="98">
    <xf numFmtId="0" fontId="0" fillId="0" borderId="0" xfId="0"/>
    <xf numFmtId="0" fontId="32" fillId="0" borderId="0" xfId="0" applyFont="1"/>
    <xf numFmtId="0" fontId="33" fillId="0" borderId="0" xfId="0" applyFont="1"/>
    <xf numFmtId="0" fontId="32" fillId="0" borderId="10" xfId="0" applyFont="1" applyBorder="1"/>
    <xf numFmtId="0" fontId="32" fillId="0" borderId="16" xfId="0" applyFont="1" applyBorder="1"/>
    <xf numFmtId="165" fontId="32" fillId="0" borderId="10" xfId="0" applyNumberFormat="1" applyFont="1" applyBorder="1"/>
    <xf numFmtId="166" fontId="32" fillId="0" borderId="0" xfId="0" applyNumberFormat="1" applyFont="1"/>
    <xf numFmtId="0" fontId="32" fillId="0" borderId="11" xfId="0" applyFont="1" applyBorder="1"/>
    <xf numFmtId="0" fontId="32" fillId="0" borderId="16" xfId="0" applyFont="1" applyBorder="1" applyAlignment="1">
      <alignment horizontal="center"/>
    </xf>
    <xf numFmtId="0" fontId="32" fillId="0" borderId="12" xfId="0" applyFont="1" applyBorder="1"/>
    <xf numFmtId="0" fontId="32" fillId="0" borderId="13" xfId="0" applyFont="1" applyBorder="1"/>
    <xf numFmtId="0" fontId="5" fillId="0" borderId="13" xfId="0" applyFont="1" applyBorder="1" applyAlignment="1">
      <alignment horizontal="center"/>
    </xf>
    <xf numFmtId="0" fontId="5" fillId="0" borderId="13" xfId="0" applyFont="1" applyBorder="1"/>
    <xf numFmtId="3" fontId="5" fillId="0" borderId="13" xfId="0" applyNumberFormat="1" applyFont="1" applyBorder="1" applyAlignment="1">
      <alignment horizontal="right"/>
    </xf>
    <xf numFmtId="0" fontId="6" fillId="0" borderId="13" xfId="0" applyFont="1" applyBorder="1" applyAlignment="1">
      <alignment horizontal="right"/>
    </xf>
    <xf numFmtId="0" fontId="34" fillId="0" borderId="11" xfId="0" applyFont="1" applyBorder="1"/>
    <xf numFmtId="3" fontId="34" fillId="0" borderId="11" xfId="0" applyNumberFormat="1" applyFont="1" applyBorder="1" applyAlignment="1">
      <alignment horizontal="right"/>
    </xf>
    <xf numFmtId="0" fontId="32" fillId="0" borderId="17" xfId="0" applyFont="1" applyBorder="1"/>
    <xf numFmtId="165" fontId="32" fillId="0" borderId="17" xfId="0" applyNumberFormat="1" applyFont="1" applyBorder="1"/>
    <xf numFmtId="0" fontId="5" fillId="0" borderId="10" xfId="0" applyFont="1" applyBorder="1" applyAlignment="1">
      <alignment horizontal="center" vertical="center"/>
    </xf>
    <xf numFmtId="3" fontId="5" fillId="0" borderId="12" xfId="0" applyNumberFormat="1" applyFont="1" applyBorder="1" applyAlignment="1">
      <alignment horizontal="right"/>
    </xf>
    <xf numFmtId="0" fontId="32" fillId="24" borderId="0" xfId="0" applyFont="1" applyFill="1"/>
    <xf numFmtId="165" fontId="32" fillId="0" borderId="12" xfId="0" applyNumberFormat="1" applyFont="1" applyBorder="1"/>
    <xf numFmtId="165" fontId="32" fillId="0" borderId="11" xfId="0" applyNumberFormat="1" applyFont="1" applyBorder="1"/>
    <xf numFmtId="166" fontId="32" fillId="0" borderId="12" xfId="0" applyNumberFormat="1" applyFont="1" applyBorder="1" applyAlignment="1">
      <alignment horizontal="center"/>
    </xf>
    <xf numFmtId="0" fontId="5" fillId="0" borderId="11" xfId="0" applyFont="1" applyBorder="1" applyAlignment="1">
      <alignment horizontal="center"/>
    </xf>
    <xf numFmtId="166" fontId="32" fillId="0" borderId="13" xfId="0" applyNumberFormat="1" applyFont="1" applyBorder="1" applyAlignment="1">
      <alignment horizontal="center"/>
    </xf>
    <xf numFmtId="165" fontId="32" fillId="0" borderId="13" xfId="0" applyNumberFormat="1" applyFont="1" applyBorder="1" applyAlignment="1">
      <alignment horizontal="center"/>
    </xf>
    <xf numFmtId="165" fontId="32" fillId="0" borderId="11" xfId="0" applyNumberFormat="1" applyFont="1" applyBorder="1" applyAlignment="1">
      <alignment horizontal="center"/>
    </xf>
    <xf numFmtId="3" fontId="32" fillId="0" borderId="12" xfId="0" applyNumberFormat="1" applyFont="1" applyBorder="1" applyAlignment="1">
      <alignment horizontal="right"/>
    </xf>
    <xf numFmtId="3" fontId="32" fillId="0" borderId="13" xfId="0" applyNumberFormat="1" applyFont="1" applyBorder="1" applyAlignment="1">
      <alignment horizontal="right"/>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166" fontId="34" fillId="0" borderId="11" xfId="0" applyNumberFormat="1" applyFont="1" applyBorder="1" applyAlignment="1">
      <alignment horizontal="center"/>
    </xf>
    <xf numFmtId="0" fontId="0" fillId="24" borderId="0" xfId="0" applyFill="1"/>
    <xf numFmtId="0" fontId="5" fillId="0" borderId="16" xfId="0" applyFont="1" applyBorder="1" applyAlignment="1">
      <alignment horizontal="center" wrapText="1"/>
    </xf>
    <xf numFmtId="0" fontId="32" fillId="0" borderId="16" xfId="0" applyFont="1" applyBorder="1" applyAlignment="1">
      <alignment horizontal="center" wrapText="1"/>
    </xf>
    <xf numFmtId="0" fontId="34" fillId="0" borderId="0" xfId="0" applyFont="1"/>
    <xf numFmtId="3" fontId="34" fillId="0" borderId="0" xfId="0" applyNumberFormat="1" applyFont="1" applyAlignment="1">
      <alignment horizontal="right"/>
    </xf>
    <xf numFmtId="0" fontId="34" fillId="0" borderId="0" xfId="0" applyFont="1" applyAlignment="1">
      <alignment horizontal="right"/>
    </xf>
    <xf numFmtId="166" fontId="34" fillId="0" borderId="0" xfId="0" applyNumberFormat="1" applyFont="1" applyAlignment="1">
      <alignment horizontal="center"/>
    </xf>
    <xf numFmtId="0" fontId="33" fillId="0" borderId="0" xfId="0" applyFont="1" applyAlignment="1">
      <alignment vertical="center"/>
    </xf>
    <xf numFmtId="167" fontId="34" fillId="0" borderId="11" xfId="0" applyNumberFormat="1" applyFont="1" applyBorder="1"/>
    <xf numFmtId="167" fontId="5" fillId="0" borderId="13" xfId="0" applyNumberFormat="1" applyFont="1" applyBorder="1"/>
    <xf numFmtId="168" fontId="32" fillId="0" borderId="0" xfId="0" applyNumberFormat="1" applyFont="1"/>
    <xf numFmtId="168" fontId="34" fillId="0" borderId="11" xfId="0" applyNumberFormat="1" applyFont="1" applyBorder="1"/>
    <xf numFmtId="168" fontId="32" fillId="0" borderId="12" xfId="0" applyNumberFormat="1" applyFont="1" applyBorder="1"/>
    <xf numFmtId="168" fontId="32" fillId="0" borderId="13" xfId="0" applyNumberFormat="1" applyFont="1" applyBorder="1"/>
    <xf numFmtId="0" fontId="1" fillId="24" borderId="17" xfId="0" applyFont="1" applyFill="1" applyBorder="1"/>
    <xf numFmtId="165" fontId="32" fillId="0" borderId="0" xfId="0" applyNumberFormat="1" applyFont="1"/>
    <xf numFmtId="0" fontId="1" fillId="0" borderId="0" xfId="0" applyFont="1"/>
    <xf numFmtId="3" fontId="32" fillId="0" borderId="0" xfId="0" applyNumberFormat="1" applyFont="1"/>
    <xf numFmtId="165" fontId="0" fillId="0" borderId="0" xfId="0" applyNumberFormat="1"/>
    <xf numFmtId="0" fontId="5" fillId="0" borderId="15" xfId="0" applyFont="1" applyBorder="1" applyAlignment="1">
      <alignment horizontal="center"/>
    </xf>
    <xf numFmtId="165" fontId="32" fillId="0" borderId="15" xfId="0" applyNumberFormat="1" applyFont="1" applyBorder="1" applyAlignment="1">
      <alignment horizontal="center"/>
    </xf>
    <xf numFmtId="0" fontId="1" fillId="24" borderId="0" xfId="0" applyFont="1" applyFill="1"/>
    <xf numFmtId="0" fontId="5" fillId="0" borderId="0" xfId="0" applyFont="1" applyAlignment="1">
      <alignment horizontal="center"/>
    </xf>
    <xf numFmtId="169" fontId="32" fillId="0" borderId="0" xfId="386" applyNumberFormat="1" applyFont="1"/>
    <xf numFmtId="170" fontId="32" fillId="0" borderId="0" xfId="386" applyNumberFormat="1" applyFont="1"/>
    <xf numFmtId="10" fontId="32" fillId="0" borderId="0" xfId="292" applyNumberFormat="1" applyFont="1"/>
    <xf numFmtId="171" fontId="32" fillId="0" borderId="0" xfId="0" applyNumberFormat="1" applyFont="1"/>
    <xf numFmtId="10" fontId="32" fillId="0" borderId="0" xfId="0" applyNumberFormat="1" applyFont="1"/>
    <xf numFmtId="167" fontId="32" fillId="0" borderId="0" xfId="0" applyNumberFormat="1" applyFont="1"/>
    <xf numFmtId="170" fontId="32" fillId="0" borderId="0" xfId="0" applyNumberFormat="1" applyFont="1"/>
    <xf numFmtId="0" fontId="1" fillId="0" borderId="0" xfId="0" applyFont="1" applyAlignment="1">
      <alignment horizontal="left"/>
    </xf>
    <xf numFmtId="0" fontId="32" fillId="0" borderId="0" xfId="0" applyFont="1" applyAlignment="1">
      <alignment horizontal="left"/>
    </xf>
    <xf numFmtId="172" fontId="32" fillId="0" borderId="0" xfId="292" applyNumberFormat="1" applyFont="1"/>
    <xf numFmtId="166" fontId="32" fillId="0" borderId="11" xfId="0" applyNumberFormat="1" applyFont="1" applyBorder="1" applyAlignment="1">
      <alignment horizontal="center"/>
    </xf>
    <xf numFmtId="167" fontId="5" fillId="0" borderId="11" xfId="0" applyNumberFormat="1" applyFont="1" applyBorder="1"/>
    <xf numFmtId="167" fontId="5" fillId="0" borderId="12" xfId="0" applyNumberFormat="1" applyFont="1" applyBorder="1"/>
    <xf numFmtId="169" fontId="32" fillId="0" borderId="12" xfId="386" applyNumberFormat="1" applyFont="1" applyBorder="1" applyAlignment="1">
      <alignment horizontal="center"/>
    </xf>
    <xf numFmtId="169" fontId="32" fillId="0" borderId="13" xfId="386" applyNumberFormat="1" applyFont="1" applyBorder="1" applyAlignment="1">
      <alignment horizontal="center"/>
    </xf>
    <xf numFmtId="169" fontId="32" fillId="0" borderId="11" xfId="386" applyNumberFormat="1" applyFont="1" applyBorder="1" applyAlignment="1">
      <alignment horizontal="center"/>
    </xf>
    <xf numFmtId="0" fontId="32" fillId="0" borderId="0" xfId="0" applyFont="1" applyAlignment="1">
      <alignment vertical="center"/>
    </xf>
    <xf numFmtId="0" fontId="1" fillId="0" borderId="17" xfId="0" applyFont="1" applyBorder="1"/>
    <xf numFmtId="0" fontId="33" fillId="0" borderId="0" xfId="0" applyFont="1" applyAlignment="1">
      <alignment horizontal="left"/>
    </xf>
    <xf numFmtId="0" fontId="1" fillId="0" borderId="0" xfId="0" applyFont="1" applyAlignment="1">
      <alignment horizontal="left"/>
    </xf>
    <xf numFmtId="0" fontId="32" fillId="0" borderId="0" xfId="0" applyFont="1" applyAlignment="1">
      <alignment horizontal="left"/>
    </xf>
    <xf numFmtId="0" fontId="33" fillId="0" borderId="18" xfId="0" applyFont="1" applyBorder="1" applyAlignment="1">
      <alignment horizontal="left"/>
    </xf>
    <xf numFmtId="0" fontId="1" fillId="0" borderId="0" xfId="0" applyFont="1" applyAlignment="1">
      <alignment wrapText="1"/>
    </xf>
    <xf numFmtId="0" fontId="32" fillId="0" borderId="0" xfId="0" applyFont="1" applyAlignment="1">
      <alignment wrapText="1"/>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32" fillId="0" borderId="10" xfId="0" applyFont="1" applyBorder="1" applyAlignment="1">
      <alignment horizontal="center" vertical="center"/>
    </xf>
    <xf numFmtId="0" fontId="35" fillId="0" borderId="0" xfId="0" applyFont="1" applyAlignment="1">
      <alignment horizontal="left" vertical="center"/>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4" xfId="0" applyFont="1" applyBorder="1" applyAlignment="1">
      <alignment horizontal="left"/>
    </xf>
    <xf numFmtId="0" fontId="32" fillId="0" borderId="14" xfId="0" applyFont="1" applyBorder="1" applyAlignment="1">
      <alignment horizontal="left"/>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19" xfId="0" applyFont="1" applyBorder="1"/>
    <xf numFmtId="0" fontId="0" fillId="0" borderId="11" xfId="0" applyBorder="1"/>
    <xf numFmtId="0" fontId="32" fillId="0" borderId="22" xfId="0" applyFont="1" applyBorder="1" applyAlignment="1">
      <alignment horizontal="center" vertical="center"/>
    </xf>
    <xf numFmtId="0" fontId="32" fillId="0" borderId="23" xfId="0" applyFont="1" applyBorder="1" applyAlignment="1">
      <alignment horizontal="center" vertical="center"/>
    </xf>
  </cellXfs>
  <cellStyles count="387">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xfId="386" builtinId="3"/>
    <cellStyle name="Milliers 2" xfId="271"/>
    <cellStyle name="Milliers 2 2" xfId="272"/>
    <cellStyle name="Milliers 2 3" xfId="273"/>
    <cellStyle name="Milliers 3" xfId="274"/>
    <cellStyle name="Milliers 4" xfId="275"/>
    <cellStyle name="Neutre 1" xfId="276"/>
    <cellStyle name="Neutre 2" xfId="277"/>
    <cellStyle name="Neutre 3" xfId="278"/>
    <cellStyle name="Neutre 4" xfId="279"/>
    <cellStyle name="Neutre 5" xfId="280"/>
    <cellStyle name="Neutre 6" xfId="281"/>
    <cellStyle name="Neutre 7" xfId="282"/>
    <cellStyle name="Neutre 8" xfId="283"/>
    <cellStyle name="Neutre 9" xfId="284"/>
    <cellStyle name="Normal" xfId="0" builtinId="0"/>
    <cellStyle name="Normal 2" xfId="285"/>
    <cellStyle name="Normal 2 2" xfId="286"/>
    <cellStyle name="Normal 2 3" xfId="287"/>
    <cellStyle name="Normal 3" xfId="288"/>
    <cellStyle name="Normal 3 2" xfId="289"/>
    <cellStyle name="Normal 4" xfId="290"/>
    <cellStyle name="Normal 5" xfId="291"/>
    <cellStyle name="Pourcentage" xfId="292" builtinId="5"/>
    <cellStyle name="Pourcentage 2" xfId="293"/>
    <cellStyle name="Pourcentage 3" xfId="294"/>
    <cellStyle name="Satisfaisant 1" xfId="295"/>
    <cellStyle name="Satisfaisant 2" xfId="296"/>
    <cellStyle name="Satisfaisant 3" xfId="297"/>
    <cellStyle name="Satisfaisant 4" xfId="298"/>
    <cellStyle name="Satisfaisant 5" xfId="299"/>
    <cellStyle name="Satisfaisant 6" xfId="300"/>
    <cellStyle name="Satisfaisant 7" xfId="301"/>
    <cellStyle name="Satisfaisant 8" xfId="302"/>
    <cellStyle name="Satisfaisant 9" xfId="303"/>
    <cellStyle name="Sortie 1" xfId="304"/>
    <cellStyle name="Sortie 2" xfId="305"/>
    <cellStyle name="Sortie 3" xfId="306"/>
    <cellStyle name="Sortie 4" xfId="307"/>
    <cellStyle name="Sortie 5" xfId="308"/>
    <cellStyle name="Sortie 6" xfId="309"/>
    <cellStyle name="Sortie 7" xfId="310"/>
    <cellStyle name="Sortie 8" xfId="311"/>
    <cellStyle name="Sortie 9" xfId="312"/>
    <cellStyle name="Texte explicatif 1" xfId="313"/>
    <cellStyle name="Texte explicatif 2" xfId="314"/>
    <cellStyle name="Texte explicatif 3" xfId="315"/>
    <cellStyle name="Texte explicatif 4" xfId="316"/>
    <cellStyle name="Texte explicatif 5" xfId="317"/>
    <cellStyle name="Texte explicatif 6" xfId="318"/>
    <cellStyle name="Texte explicatif 7" xfId="319"/>
    <cellStyle name="Texte explicatif 8" xfId="320"/>
    <cellStyle name="Texte explicatif 9" xfId="321"/>
    <cellStyle name="Titre 1" xfId="322"/>
    <cellStyle name="Titre 10" xfId="323"/>
    <cellStyle name="Titre 2" xfId="324"/>
    <cellStyle name="Titre 3" xfId="325"/>
    <cellStyle name="Titre 4" xfId="326"/>
    <cellStyle name="Titre 5" xfId="327"/>
    <cellStyle name="Titre 6" xfId="328"/>
    <cellStyle name="Titre 7" xfId="329"/>
    <cellStyle name="Titre 8" xfId="330"/>
    <cellStyle name="Titre 9" xfId="331"/>
    <cellStyle name="Titre 1 1" xfId="332"/>
    <cellStyle name="Titre 1 2" xfId="333"/>
    <cellStyle name="Titre 1 3" xfId="334"/>
    <cellStyle name="Titre 1 4" xfId="335"/>
    <cellStyle name="Titre 1 5" xfId="336"/>
    <cellStyle name="Titre 1 6" xfId="337"/>
    <cellStyle name="Titre 1 7" xfId="338"/>
    <cellStyle name="Titre 1 8" xfId="339"/>
    <cellStyle name="Titre 1 9" xfId="340"/>
    <cellStyle name="Titre 2 1" xfId="341"/>
    <cellStyle name="Titre 2 2" xfId="342"/>
    <cellStyle name="Titre 2 3" xfId="343"/>
    <cellStyle name="Titre 2 4" xfId="344"/>
    <cellStyle name="Titre 2 5" xfId="345"/>
    <cellStyle name="Titre 2 6" xfId="346"/>
    <cellStyle name="Titre 2 7" xfId="347"/>
    <cellStyle name="Titre 2 8" xfId="348"/>
    <cellStyle name="Titre 2 9" xfId="349"/>
    <cellStyle name="Titre 3 1" xfId="350"/>
    <cellStyle name="Titre 3 2" xfId="351"/>
    <cellStyle name="Titre 3 3" xfId="352"/>
    <cellStyle name="Titre 3 4" xfId="353"/>
    <cellStyle name="Titre 3 5" xfId="354"/>
    <cellStyle name="Titre 3 6" xfId="355"/>
    <cellStyle name="Titre 3 7" xfId="356"/>
    <cellStyle name="Titre 3 8" xfId="357"/>
    <cellStyle name="Titre 3 9" xfId="358"/>
    <cellStyle name="Titre 4 1" xfId="359"/>
    <cellStyle name="Titre 4 2" xfId="360"/>
    <cellStyle name="Titre 4 3" xfId="361"/>
    <cellStyle name="Titre 4 4" xfId="362"/>
    <cellStyle name="Titre 4 5" xfId="363"/>
    <cellStyle name="Titre 4 6" xfId="364"/>
    <cellStyle name="Titre 4 7" xfId="365"/>
    <cellStyle name="Titre 4 8" xfId="366"/>
    <cellStyle name="Titre 4 9" xfId="367"/>
    <cellStyle name="Total 1" xfId="368"/>
    <cellStyle name="Total 2" xfId="369"/>
    <cellStyle name="Total 3" xfId="370"/>
    <cellStyle name="Total 4" xfId="371"/>
    <cellStyle name="Total 5" xfId="372"/>
    <cellStyle name="Total 6" xfId="373"/>
    <cellStyle name="Total 7" xfId="374"/>
    <cellStyle name="Total 8" xfId="375"/>
    <cellStyle name="Total 9" xfId="376"/>
    <cellStyle name="Vérification 1" xfId="377"/>
    <cellStyle name="Vérification 2" xfId="378"/>
    <cellStyle name="Vérification 3" xfId="379"/>
    <cellStyle name="Vérification 4" xfId="380"/>
    <cellStyle name="Vérification 5" xfId="381"/>
    <cellStyle name="Vérification 6" xfId="382"/>
    <cellStyle name="Vérification 7" xfId="383"/>
    <cellStyle name="Vérification 8" xfId="384"/>
    <cellStyle name="Vérification 9" xfId="385"/>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2412256607459"/>
          <c:y val="7.5243788174044327E-2"/>
          <c:w val="0.70078516348247166"/>
          <c:h val="0.77406517497448213"/>
        </c:manualLayout>
      </c:layout>
      <c:lineChart>
        <c:grouping val="standard"/>
        <c:varyColors val="0"/>
        <c:ser>
          <c:idx val="0"/>
          <c:order val="0"/>
          <c:marker>
            <c:spPr>
              <a:solidFill>
                <a:sysClr val="window" lastClr="FFFFFF"/>
              </a:solidFill>
            </c:spPr>
          </c:marker>
          <c:dPt>
            <c:idx val="9"/>
            <c:bubble3D val="0"/>
            <c:spPr>
              <a:ln>
                <a:prstDash val="solid"/>
              </a:ln>
            </c:spPr>
            <c:extLst>
              <c:ext xmlns:c16="http://schemas.microsoft.com/office/drawing/2014/chart" uri="{C3380CC4-5D6E-409C-BE32-E72D297353CC}">
                <c16:uniqueId val="{00000001-158B-4976-9DB6-19870047E605}"/>
              </c:ext>
            </c:extLst>
          </c:dPt>
          <c:dPt>
            <c:idx val="10"/>
            <c:bubble3D val="0"/>
            <c:spPr>
              <a:ln>
                <a:prstDash val="solid"/>
              </a:ln>
            </c:spPr>
            <c:extLst>
              <c:ext xmlns:c16="http://schemas.microsoft.com/office/drawing/2014/chart" uri="{C3380CC4-5D6E-409C-BE32-E72D297353CC}">
                <c16:uniqueId val="{00000003-158B-4976-9DB6-19870047E605}"/>
              </c:ext>
            </c:extLst>
          </c:dPt>
          <c:dPt>
            <c:idx val="11"/>
            <c:bubble3D val="0"/>
            <c:spPr>
              <a:ln>
                <a:solidFill>
                  <a:srgbClr val="4F81BD">
                    <a:shade val="95000"/>
                    <a:satMod val="105000"/>
                  </a:srgbClr>
                </a:solidFill>
                <a:prstDash val="solid"/>
              </a:ln>
            </c:spPr>
            <c:extLst>
              <c:ext xmlns:c16="http://schemas.microsoft.com/office/drawing/2014/chart" uri="{C3380CC4-5D6E-409C-BE32-E72D297353CC}">
                <c16:uniqueId val="{00000005-158B-4976-9DB6-19870047E605}"/>
              </c:ext>
            </c:extLst>
          </c:dPt>
          <c:dPt>
            <c:idx val="12"/>
            <c:bubble3D val="0"/>
            <c:spPr>
              <a:ln>
                <a:prstDash val="solid"/>
              </a:ln>
            </c:spPr>
            <c:extLst>
              <c:ext xmlns:c16="http://schemas.microsoft.com/office/drawing/2014/chart" uri="{C3380CC4-5D6E-409C-BE32-E72D297353CC}">
                <c16:uniqueId val="{00000007-158B-4976-9DB6-19870047E605}"/>
              </c:ext>
            </c:extLst>
          </c:dPt>
          <c:dPt>
            <c:idx val="13"/>
            <c:bubble3D val="0"/>
            <c:spPr>
              <a:ln>
                <a:prstDash val="solid"/>
              </a:ln>
            </c:spPr>
            <c:extLst>
              <c:ext xmlns:c16="http://schemas.microsoft.com/office/drawing/2014/chart" uri="{C3380CC4-5D6E-409C-BE32-E72D297353CC}">
                <c16:uniqueId val="{00000009-158B-4976-9DB6-19870047E605}"/>
              </c:ext>
            </c:extLst>
          </c:dPt>
          <c:dPt>
            <c:idx val="14"/>
            <c:bubble3D val="0"/>
            <c:spPr>
              <a:ln>
                <a:prstDash val="solid"/>
              </a:ln>
            </c:spPr>
            <c:extLst>
              <c:ext xmlns:c16="http://schemas.microsoft.com/office/drawing/2014/chart" uri="{C3380CC4-5D6E-409C-BE32-E72D297353CC}">
                <c16:uniqueId val="{0000000B-158B-4976-9DB6-19870047E605}"/>
              </c:ext>
            </c:extLst>
          </c:dPt>
          <c:dPt>
            <c:idx val="15"/>
            <c:bubble3D val="0"/>
            <c:spPr>
              <a:ln>
                <a:prstDash val="dash"/>
              </a:ln>
            </c:spPr>
            <c:extLst>
              <c:ext xmlns:c16="http://schemas.microsoft.com/office/drawing/2014/chart" uri="{C3380CC4-5D6E-409C-BE32-E72D297353CC}">
                <c16:uniqueId val="{0000000D-158B-4976-9DB6-19870047E605}"/>
              </c:ext>
            </c:extLst>
          </c:dPt>
          <c:dPt>
            <c:idx val="16"/>
            <c:bubble3D val="0"/>
            <c:spPr>
              <a:ln>
                <a:prstDash val="dash"/>
              </a:ln>
            </c:spPr>
            <c:extLst>
              <c:ext xmlns:c16="http://schemas.microsoft.com/office/drawing/2014/chart" uri="{C3380CC4-5D6E-409C-BE32-E72D297353CC}">
                <c16:uniqueId val="{0000000F-158B-4976-9DB6-19870047E605}"/>
              </c:ext>
            </c:extLst>
          </c:dPt>
          <c:dPt>
            <c:idx val="17"/>
            <c:bubble3D val="0"/>
            <c:spPr>
              <a:ln>
                <a:prstDash val="dash"/>
              </a:ln>
            </c:spPr>
            <c:extLst>
              <c:ext xmlns:c16="http://schemas.microsoft.com/office/drawing/2014/chart" uri="{C3380CC4-5D6E-409C-BE32-E72D297353CC}">
                <c16:uniqueId val="{00000011-158B-4976-9DB6-19870047E605}"/>
              </c:ext>
            </c:extLst>
          </c:dPt>
          <c:dPt>
            <c:idx val="18"/>
            <c:bubble3D val="0"/>
            <c:spPr>
              <a:ln>
                <a:prstDash val="dash"/>
              </a:ln>
            </c:spPr>
            <c:extLst>
              <c:ext xmlns:c16="http://schemas.microsoft.com/office/drawing/2014/chart" uri="{C3380CC4-5D6E-409C-BE32-E72D297353CC}">
                <c16:uniqueId val="{00000012-F47F-4C51-9DA7-7E3847947B4A}"/>
              </c:ext>
            </c:extLst>
          </c:dPt>
          <c:dPt>
            <c:idx val="19"/>
            <c:bubble3D val="0"/>
            <c:spPr>
              <a:ln>
                <a:prstDash val="dash"/>
              </a:ln>
            </c:spPr>
            <c:extLst>
              <c:ext xmlns:c16="http://schemas.microsoft.com/office/drawing/2014/chart" uri="{C3380CC4-5D6E-409C-BE32-E72D297353CC}">
                <c16:uniqueId val="{00000014-FB06-4F3C-B263-FCF133E3F62E}"/>
              </c:ext>
            </c:extLst>
          </c:dPt>
          <c:cat>
            <c:numRef>
              <c:f>'Figure 1'!$B$2:$U$2</c:f>
              <c:numCache>
                <c:formatCode>General</c:formatCod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numCache>
            </c:numRef>
          </c:cat>
          <c:val>
            <c:numRef>
              <c:f>'Figure 1'!$B$3:$U$3</c:f>
              <c:numCache>
                <c:formatCode>#\ ##0.0</c:formatCode>
                <c:ptCount val="20"/>
                <c:pt idx="0">
                  <c:v>6679.8220000000001</c:v>
                </c:pt>
                <c:pt idx="1">
                  <c:v>6700.335</c:v>
                </c:pt>
                <c:pt idx="2">
                  <c:v>6690.5469999999996</c:v>
                </c:pt>
                <c:pt idx="3">
                  <c:v>6695.6790000000001</c:v>
                </c:pt>
                <c:pt idx="4">
                  <c:v>6736.22</c:v>
                </c:pt>
                <c:pt idx="5">
                  <c:v>6763.7169999999996</c:v>
                </c:pt>
                <c:pt idx="6">
                  <c:v>6776.3980000000001</c:v>
                </c:pt>
                <c:pt idx="7">
                  <c:v>6772.3289999999997</c:v>
                </c:pt>
                <c:pt idx="8">
                  <c:v>6743.9620000000004</c:v>
                </c:pt>
                <c:pt idx="9">
                  <c:v>6704.3190000000004</c:v>
                </c:pt>
                <c:pt idx="10">
                  <c:v>6653.4650000000001</c:v>
                </c:pt>
                <c:pt idx="11">
                  <c:v>6565.8469999999998</c:v>
                </c:pt>
                <c:pt idx="12">
                  <c:v>6481.5169999999998</c:v>
                </c:pt>
                <c:pt idx="13">
                  <c:v>6422.7910000000002</c:v>
                </c:pt>
                <c:pt idx="14">
                  <c:v>6339.9129999999996</c:v>
                </c:pt>
                <c:pt idx="15">
                  <c:v>6273.04</c:v>
                </c:pt>
                <c:pt idx="16">
                  <c:v>6186.92</c:v>
                </c:pt>
                <c:pt idx="17">
                  <c:v>6111.3090000000002</c:v>
                </c:pt>
                <c:pt idx="18">
                  <c:v>6047.174</c:v>
                </c:pt>
                <c:pt idx="19">
                  <c:v>5993.0879999999997</c:v>
                </c:pt>
              </c:numCache>
            </c:numRef>
          </c:val>
          <c:smooth val="0"/>
          <c:extLst>
            <c:ext xmlns:c16="http://schemas.microsoft.com/office/drawing/2014/chart" uri="{C3380CC4-5D6E-409C-BE32-E72D297353CC}">
              <c16:uniqueId val="{00000010-158B-4976-9DB6-19870047E605}"/>
            </c:ext>
          </c:extLst>
        </c:ser>
        <c:dLbls>
          <c:showLegendKey val="0"/>
          <c:showVal val="0"/>
          <c:showCatName val="0"/>
          <c:showSerName val="0"/>
          <c:showPercent val="0"/>
          <c:showBubbleSize val="0"/>
        </c:dLbls>
        <c:marker val="1"/>
        <c:smooth val="0"/>
        <c:axId val="116757248"/>
        <c:axId val="116759168"/>
      </c:lineChart>
      <c:catAx>
        <c:axId val="116757248"/>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Rentrées</a:t>
                </a:r>
              </a:p>
            </c:rich>
          </c:tx>
          <c:layout/>
          <c:overlay val="0"/>
        </c:title>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9168"/>
        <c:crosses val="autoZero"/>
        <c:auto val="1"/>
        <c:lblAlgn val="ctr"/>
        <c:lblOffset val="100"/>
        <c:noMultiLvlLbl val="0"/>
      </c:catAx>
      <c:valAx>
        <c:axId val="116759168"/>
        <c:scaling>
          <c:orientation val="minMax"/>
          <c:min val="5930"/>
        </c:scaling>
        <c:delete val="0"/>
        <c:axPos val="l"/>
        <c:majorGridlines>
          <c:spPr>
            <a:ln>
              <a:solidFill>
                <a:sysClr val="window" lastClr="FFFFFF">
                  <a:lumMod val="85000"/>
                </a:sysClr>
              </a:solidFill>
            </a:ln>
          </c:spPr>
        </c:majorGridlines>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7248"/>
        <c:crosses val="autoZero"/>
        <c:crossBetween val="midCat"/>
      </c:valAx>
    </c:plotArea>
    <c:plotVisOnly val="1"/>
    <c:dispBlanksAs val="gap"/>
    <c:showDLblsOverMax val="0"/>
  </c:chart>
  <c:spPr>
    <a:solidFill>
      <a:sysClr val="window" lastClr="FFFFFF">
        <a:lumMod val="95000"/>
      </a:sys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07182348279763"/>
          <c:y val="4.7252185624985413E-2"/>
          <c:w val="0.759262343515961"/>
          <c:h val="0.77992894921895217"/>
        </c:manualLayout>
      </c:layout>
      <c:lineChart>
        <c:grouping val="standard"/>
        <c:varyColors val="0"/>
        <c:ser>
          <c:idx val="0"/>
          <c:order val="0"/>
          <c:tx>
            <c:strRef>
              <c:f>'Figure 2'!$A$3</c:f>
              <c:strCache>
                <c:ptCount val="1"/>
                <c:pt idx="0">
                  <c:v>Préélémentaire</c:v>
                </c:pt>
              </c:strCache>
            </c:strRef>
          </c:tx>
          <c:marker>
            <c:symbol val="diamond"/>
            <c:size val="5"/>
            <c:spPr>
              <a:solidFill>
                <a:sysClr val="window" lastClr="FFFFFF"/>
              </a:solidFill>
            </c:spPr>
          </c:marker>
          <c:dPt>
            <c:idx val="9"/>
            <c:bubble3D val="0"/>
            <c:spPr>
              <a:ln>
                <a:prstDash val="solid"/>
              </a:ln>
            </c:spPr>
            <c:extLst>
              <c:ext xmlns:c16="http://schemas.microsoft.com/office/drawing/2014/chart" uri="{C3380CC4-5D6E-409C-BE32-E72D297353CC}">
                <c16:uniqueId val="{00000001-EACF-47C7-9D35-9EE12861CE57}"/>
              </c:ext>
            </c:extLst>
          </c:dPt>
          <c:dPt>
            <c:idx val="10"/>
            <c:bubble3D val="0"/>
            <c:spPr>
              <a:ln>
                <a:prstDash val="solid"/>
              </a:ln>
            </c:spPr>
            <c:extLst>
              <c:ext xmlns:c16="http://schemas.microsoft.com/office/drawing/2014/chart" uri="{C3380CC4-5D6E-409C-BE32-E72D297353CC}">
                <c16:uniqueId val="{00000003-EACF-47C7-9D35-9EE12861CE57}"/>
              </c:ext>
            </c:extLst>
          </c:dPt>
          <c:dPt>
            <c:idx val="11"/>
            <c:bubble3D val="0"/>
            <c:spPr>
              <a:ln>
                <a:prstDash val="solid"/>
              </a:ln>
            </c:spPr>
            <c:extLst>
              <c:ext xmlns:c16="http://schemas.microsoft.com/office/drawing/2014/chart" uri="{C3380CC4-5D6E-409C-BE32-E72D297353CC}">
                <c16:uniqueId val="{00000005-EACF-47C7-9D35-9EE12861CE57}"/>
              </c:ext>
            </c:extLst>
          </c:dPt>
          <c:dPt>
            <c:idx val="12"/>
            <c:bubble3D val="0"/>
            <c:spPr>
              <a:ln>
                <a:prstDash val="solid"/>
              </a:ln>
            </c:spPr>
            <c:extLst>
              <c:ext xmlns:c16="http://schemas.microsoft.com/office/drawing/2014/chart" uri="{C3380CC4-5D6E-409C-BE32-E72D297353CC}">
                <c16:uniqueId val="{00000007-EACF-47C7-9D35-9EE12861CE57}"/>
              </c:ext>
            </c:extLst>
          </c:dPt>
          <c:dPt>
            <c:idx val="13"/>
            <c:bubble3D val="0"/>
            <c:spPr>
              <a:ln>
                <a:prstDash val="solid"/>
              </a:ln>
            </c:spPr>
            <c:extLst>
              <c:ext xmlns:c16="http://schemas.microsoft.com/office/drawing/2014/chart" uri="{C3380CC4-5D6E-409C-BE32-E72D297353CC}">
                <c16:uniqueId val="{00000009-EACF-47C7-9D35-9EE12861CE57}"/>
              </c:ext>
            </c:extLst>
          </c:dPt>
          <c:dPt>
            <c:idx val="14"/>
            <c:bubble3D val="0"/>
            <c:spPr>
              <a:ln>
                <a:prstDash val="solid"/>
              </a:ln>
            </c:spPr>
            <c:extLst>
              <c:ext xmlns:c16="http://schemas.microsoft.com/office/drawing/2014/chart" uri="{C3380CC4-5D6E-409C-BE32-E72D297353CC}">
                <c16:uniqueId val="{0000000B-EACF-47C7-9D35-9EE12861CE57}"/>
              </c:ext>
            </c:extLst>
          </c:dPt>
          <c:dPt>
            <c:idx val="15"/>
            <c:bubble3D val="0"/>
            <c:spPr>
              <a:ln>
                <a:prstDash val="dash"/>
              </a:ln>
            </c:spPr>
            <c:extLst>
              <c:ext xmlns:c16="http://schemas.microsoft.com/office/drawing/2014/chart" uri="{C3380CC4-5D6E-409C-BE32-E72D297353CC}">
                <c16:uniqueId val="{0000000D-EACF-47C7-9D35-9EE12861CE57}"/>
              </c:ext>
            </c:extLst>
          </c:dPt>
          <c:dPt>
            <c:idx val="16"/>
            <c:bubble3D val="0"/>
            <c:spPr>
              <a:ln>
                <a:prstDash val="dash"/>
              </a:ln>
            </c:spPr>
            <c:extLst>
              <c:ext xmlns:c16="http://schemas.microsoft.com/office/drawing/2014/chart" uri="{C3380CC4-5D6E-409C-BE32-E72D297353CC}">
                <c16:uniqueId val="{0000000F-EACF-47C7-9D35-9EE12861CE57}"/>
              </c:ext>
            </c:extLst>
          </c:dPt>
          <c:dPt>
            <c:idx val="17"/>
            <c:bubble3D val="0"/>
            <c:spPr>
              <a:ln>
                <a:prstDash val="dash"/>
              </a:ln>
            </c:spPr>
            <c:extLst>
              <c:ext xmlns:c16="http://schemas.microsoft.com/office/drawing/2014/chart" uri="{C3380CC4-5D6E-409C-BE32-E72D297353CC}">
                <c16:uniqueId val="{00000022-EACF-47C7-9D35-9EE12861CE57}"/>
              </c:ext>
            </c:extLst>
          </c:dPt>
          <c:dPt>
            <c:idx val="18"/>
            <c:bubble3D val="0"/>
            <c:spPr>
              <a:ln>
                <a:prstDash val="dash"/>
              </a:ln>
            </c:spPr>
            <c:extLst>
              <c:ext xmlns:c16="http://schemas.microsoft.com/office/drawing/2014/chart" uri="{C3380CC4-5D6E-409C-BE32-E72D297353CC}">
                <c16:uniqueId val="{00000025-AF38-42F2-A8FD-C1D1E13718AC}"/>
              </c:ext>
            </c:extLst>
          </c:dPt>
          <c:dPt>
            <c:idx val="19"/>
            <c:bubble3D val="0"/>
            <c:spPr>
              <a:ln>
                <a:prstDash val="dash"/>
              </a:ln>
            </c:spPr>
            <c:extLst>
              <c:ext xmlns:c16="http://schemas.microsoft.com/office/drawing/2014/chart" uri="{C3380CC4-5D6E-409C-BE32-E72D297353CC}">
                <c16:uniqueId val="{00000029-2A07-4ECB-9E93-AF30CCF4E285}"/>
              </c:ext>
            </c:extLst>
          </c:dPt>
          <c:cat>
            <c:numRef>
              <c:f>'Figure 2'!$B$2:$U$2</c:f>
              <c:numCache>
                <c:formatCode>General</c:formatCod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numCache>
            </c:numRef>
          </c:cat>
          <c:val>
            <c:numRef>
              <c:f>'Figure 2'!$B$3:$U$3</c:f>
              <c:numCache>
                <c:formatCode>#\ ##0.0</c:formatCode>
                <c:ptCount val="20"/>
                <c:pt idx="0">
                  <c:v>2541.04</c:v>
                </c:pt>
                <c:pt idx="1">
                  <c:v>2548.7150000000001</c:v>
                </c:pt>
                <c:pt idx="2">
                  <c:v>2553.567</c:v>
                </c:pt>
                <c:pt idx="3">
                  <c:v>2547.4140000000002</c:v>
                </c:pt>
                <c:pt idx="4">
                  <c:v>2570.9</c:v>
                </c:pt>
                <c:pt idx="5">
                  <c:v>2564.6060000000002</c:v>
                </c:pt>
                <c:pt idx="6">
                  <c:v>2552.0140000000001</c:v>
                </c:pt>
                <c:pt idx="7">
                  <c:v>2525.4650000000001</c:v>
                </c:pt>
                <c:pt idx="8">
                  <c:v>2505.6529999999998</c:v>
                </c:pt>
                <c:pt idx="9">
                  <c:v>2473.058</c:v>
                </c:pt>
                <c:pt idx="10">
                  <c:v>2441.8200000000002</c:v>
                </c:pt>
                <c:pt idx="11">
                  <c:v>2374.98</c:v>
                </c:pt>
                <c:pt idx="12">
                  <c:v>2337.3710000000001</c:v>
                </c:pt>
                <c:pt idx="13">
                  <c:v>2314.893</c:v>
                </c:pt>
                <c:pt idx="14">
                  <c:v>2285.5990000000002</c:v>
                </c:pt>
                <c:pt idx="15">
                  <c:v>2273.5529999999999</c:v>
                </c:pt>
                <c:pt idx="16">
                  <c:v>2248.4549999999999</c:v>
                </c:pt>
                <c:pt idx="17">
                  <c:v>2230.21</c:v>
                </c:pt>
                <c:pt idx="18">
                  <c:v>2201.4659999999999</c:v>
                </c:pt>
                <c:pt idx="19">
                  <c:v>2186.0219999999999</c:v>
                </c:pt>
              </c:numCache>
            </c:numRef>
          </c:val>
          <c:smooth val="0"/>
          <c:extLst>
            <c:ext xmlns:c16="http://schemas.microsoft.com/office/drawing/2014/chart" uri="{C3380CC4-5D6E-409C-BE32-E72D297353CC}">
              <c16:uniqueId val="{00000010-EACF-47C7-9D35-9EE12861CE57}"/>
            </c:ext>
          </c:extLst>
        </c:ser>
        <c:dLbls>
          <c:showLegendKey val="0"/>
          <c:showVal val="0"/>
          <c:showCatName val="0"/>
          <c:showSerName val="0"/>
          <c:showPercent val="0"/>
          <c:showBubbleSize val="0"/>
        </c:dLbls>
        <c:marker val="1"/>
        <c:smooth val="0"/>
        <c:axId val="118256768"/>
        <c:axId val="118258304"/>
      </c:lineChart>
      <c:lineChart>
        <c:grouping val="standard"/>
        <c:varyColors val="0"/>
        <c:ser>
          <c:idx val="1"/>
          <c:order val="1"/>
          <c:tx>
            <c:strRef>
              <c:f>'Figure 2'!$A$4</c:f>
              <c:strCache>
                <c:ptCount val="1"/>
                <c:pt idx="0">
                  <c:v>Élémentaire</c:v>
                </c:pt>
              </c:strCache>
            </c:strRef>
          </c:tx>
          <c:marker>
            <c:symbol val="diamond"/>
            <c:size val="5"/>
            <c:spPr>
              <a:solidFill>
                <a:sysClr val="window" lastClr="FFFFFF"/>
              </a:solidFill>
            </c:spPr>
          </c:marker>
          <c:dPt>
            <c:idx val="9"/>
            <c:bubble3D val="0"/>
            <c:spPr>
              <a:ln>
                <a:prstDash val="solid"/>
              </a:ln>
            </c:spPr>
            <c:extLst>
              <c:ext xmlns:c16="http://schemas.microsoft.com/office/drawing/2014/chart" uri="{C3380CC4-5D6E-409C-BE32-E72D297353CC}">
                <c16:uniqueId val="{00000012-EACF-47C7-9D35-9EE12861CE57}"/>
              </c:ext>
            </c:extLst>
          </c:dPt>
          <c:dPt>
            <c:idx val="10"/>
            <c:bubble3D val="0"/>
            <c:spPr>
              <a:ln>
                <a:prstDash val="solid"/>
              </a:ln>
            </c:spPr>
            <c:extLst>
              <c:ext xmlns:c16="http://schemas.microsoft.com/office/drawing/2014/chart" uri="{C3380CC4-5D6E-409C-BE32-E72D297353CC}">
                <c16:uniqueId val="{00000014-EACF-47C7-9D35-9EE12861CE57}"/>
              </c:ext>
            </c:extLst>
          </c:dPt>
          <c:dPt>
            <c:idx val="11"/>
            <c:bubble3D val="0"/>
            <c:spPr>
              <a:ln>
                <a:prstDash val="solid"/>
              </a:ln>
            </c:spPr>
            <c:extLst>
              <c:ext xmlns:c16="http://schemas.microsoft.com/office/drawing/2014/chart" uri="{C3380CC4-5D6E-409C-BE32-E72D297353CC}">
                <c16:uniqueId val="{00000016-EACF-47C7-9D35-9EE12861CE57}"/>
              </c:ext>
            </c:extLst>
          </c:dPt>
          <c:dPt>
            <c:idx val="12"/>
            <c:bubble3D val="0"/>
            <c:spPr>
              <a:ln>
                <a:prstDash val="solid"/>
              </a:ln>
            </c:spPr>
            <c:extLst>
              <c:ext xmlns:c16="http://schemas.microsoft.com/office/drawing/2014/chart" uri="{C3380CC4-5D6E-409C-BE32-E72D297353CC}">
                <c16:uniqueId val="{00000018-EACF-47C7-9D35-9EE12861CE57}"/>
              </c:ext>
            </c:extLst>
          </c:dPt>
          <c:dPt>
            <c:idx val="13"/>
            <c:bubble3D val="0"/>
            <c:spPr>
              <a:ln>
                <a:prstDash val="solid"/>
              </a:ln>
            </c:spPr>
            <c:extLst>
              <c:ext xmlns:c16="http://schemas.microsoft.com/office/drawing/2014/chart" uri="{C3380CC4-5D6E-409C-BE32-E72D297353CC}">
                <c16:uniqueId val="{0000001A-EACF-47C7-9D35-9EE12861CE57}"/>
              </c:ext>
            </c:extLst>
          </c:dPt>
          <c:dPt>
            <c:idx val="14"/>
            <c:bubble3D val="0"/>
            <c:spPr>
              <a:ln>
                <a:prstDash val="solid"/>
              </a:ln>
            </c:spPr>
            <c:extLst>
              <c:ext xmlns:c16="http://schemas.microsoft.com/office/drawing/2014/chart" uri="{C3380CC4-5D6E-409C-BE32-E72D297353CC}">
                <c16:uniqueId val="{0000001C-EACF-47C7-9D35-9EE12861CE57}"/>
              </c:ext>
            </c:extLst>
          </c:dPt>
          <c:dPt>
            <c:idx val="15"/>
            <c:bubble3D val="0"/>
            <c:spPr>
              <a:ln>
                <a:prstDash val="dash"/>
              </a:ln>
            </c:spPr>
            <c:extLst>
              <c:ext xmlns:c16="http://schemas.microsoft.com/office/drawing/2014/chart" uri="{C3380CC4-5D6E-409C-BE32-E72D297353CC}">
                <c16:uniqueId val="{0000001E-EACF-47C7-9D35-9EE12861CE57}"/>
              </c:ext>
            </c:extLst>
          </c:dPt>
          <c:dPt>
            <c:idx val="16"/>
            <c:bubble3D val="0"/>
            <c:spPr>
              <a:ln>
                <a:prstDash val="dash"/>
              </a:ln>
            </c:spPr>
            <c:extLst>
              <c:ext xmlns:c16="http://schemas.microsoft.com/office/drawing/2014/chart" uri="{C3380CC4-5D6E-409C-BE32-E72D297353CC}">
                <c16:uniqueId val="{00000020-EACF-47C7-9D35-9EE12861CE57}"/>
              </c:ext>
            </c:extLst>
          </c:dPt>
          <c:dPt>
            <c:idx val="17"/>
            <c:bubble3D val="0"/>
            <c:spPr>
              <a:ln>
                <a:prstDash val="dash"/>
              </a:ln>
            </c:spPr>
            <c:extLst>
              <c:ext xmlns:c16="http://schemas.microsoft.com/office/drawing/2014/chart" uri="{C3380CC4-5D6E-409C-BE32-E72D297353CC}">
                <c16:uniqueId val="{00000023-EACF-47C7-9D35-9EE12861CE57}"/>
              </c:ext>
            </c:extLst>
          </c:dPt>
          <c:dPt>
            <c:idx val="18"/>
            <c:bubble3D val="0"/>
            <c:spPr>
              <a:ln>
                <a:prstDash val="dash"/>
              </a:ln>
            </c:spPr>
            <c:extLst>
              <c:ext xmlns:c16="http://schemas.microsoft.com/office/drawing/2014/chart" uri="{C3380CC4-5D6E-409C-BE32-E72D297353CC}">
                <c16:uniqueId val="{00000024-AF38-42F2-A8FD-C1D1E13718AC}"/>
              </c:ext>
            </c:extLst>
          </c:dPt>
          <c:dPt>
            <c:idx val="19"/>
            <c:bubble3D val="0"/>
            <c:spPr>
              <a:ln>
                <a:prstDash val="dash"/>
              </a:ln>
            </c:spPr>
            <c:extLst>
              <c:ext xmlns:c16="http://schemas.microsoft.com/office/drawing/2014/chart" uri="{C3380CC4-5D6E-409C-BE32-E72D297353CC}">
                <c16:uniqueId val="{00000028-2A07-4ECB-9E93-AF30CCF4E285}"/>
              </c:ext>
            </c:extLst>
          </c:dPt>
          <c:cat>
            <c:numRef>
              <c:f>'Figure 2'!$B$2:$U$2</c:f>
              <c:numCache>
                <c:formatCode>General</c:formatCod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numCache>
            </c:numRef>
          </c:cat>
          <c:val>
            <c:numRef>
              <c:f>'Figure 2'!$B$4:$U$4</c:f>
              <c:numCache>
                <c:formatCode>#\ ##0.0</c:formatCode>
                <c:ptCount val="20"/>
                <c:pt idx="0">
                  <c:v>4092.8980000000001</c:v>
                </c:pt>
                <c:pt idx="1">
                  <c:v>4105.0119999999997</c:v>
                </c:pt>
                <c:pt idx="2">
                  <c:v>4090.3420000000001</c:v>
                </c:pt>
                <c:pt idx="3">
                  <c:v>4102.116</c:v>
                </c:pt>
                <c:pt idx="4">
                  <c:v>4118.201</c:v>
                </c:pt>
                <c:pt idx="5">
                  <c:v>4151.18</c:v>
                </c:pt>
                <c:pt idx="6">
                  <c:v>4175.7169999999996</c:v>
                </c:pt>
                <c:pt idx="7">
                  <c:v>4197.4459999999999</c:v>
                </c:pt>
                <c:pt idx="8">
                  <c:v>4187.6890000000003</c:v>
                </c:pt>
                <c:pt idx="9">
                  <c:v>4180.223</c:v>
                </c:pt>
                <c:pt idx="10">
                  <c:v>4160.8469999999998</c:v>
                </c:pt>
                <c:pt idx="11">
                  <c:v>4137.96</c:v>
                </c:pt>
                <c:pt idx="12">
                  <c:v>4090.0219999999999</c:v>
                </c:pt>
                <c:pt idx="13">
                  <c:v>4052.4609999999998</c:v>
                </c:pt>
                <c:pt idx="14">
                  <c:v>3998.4119999999998</c:v>
                </c:pt>
                <c:pt idx="15">
                  <c:v>3942.5479999999998</c:v>
                </c:pt>
                <c:pt idx="16">
                  <c:v>3880.47</c:v>
                </c:pt>
                <c:pt idx="17">
                  <c:v>3822.0279999999998</c:v>
                </c:pt>
                <c:pt idx="18">
                  <c:v>3785.5410000000002</c:v>
                </c:pt>
                <c:pt idx="19">
                  <c:v>3745.7829999999999</c:v>
                </c:pt>
              </c:numCache>
            </c:numRef>
          </c:val>
          <c:smooth val="0"/>
          <c:extLst>
            <c:ext xmlns:c16="http://schemas.microsoft.com/office/drawing/2014/chart" uri="{C3380CC4-5D6E-409C-BE32-E72D297353CC}">
              <c16:uniqueId val="{00000021-EACF-47C7-9D35-9EE12861CE57}"/>
            </c:ext>
          </c:extLst>
        </c:ser>
        <c:dLbls>
          <c:showLegendKey val="0"/>
          <c:showVal val="0"/>
          <c:showCatName val="0"/>
          <c:showSerName val="0"/>
          <c:showPercent val="0"/>
          <c:showBubbleSize val="0"/>
        </c:dLbls>
        <c:marker val="1"/>
        <c:smooth val="0"/>
        <c:axId val="118260480"/>
        <c:axId val="118262016"/>
      </c:lineChart>
      <c:catAx>
        <c:axId val="118256768"/>
        <c:scaling>
          <c:orientation val="minMax"/>
        </c:scaling>
        <c:delete val="0"/>
        <c:axPos val="b"/>
        <c:numFmt formatCode="General" sourceLinked="1"/>
        <c:majorTickMark val="none"/>
        <c:minorTickMark val="none"/>
        <c:tickLblPos val="nextTo"/>
        <c:crossAx val="118258304"/>
        <c:crosses val="autoZero"/>
        <c:auto val="1"/>
        <c:lblAlgn val="ctr"/>
        <c:lblOffset val="100"/>
        <c:noMultiLvlLbl val="0"/>
      </c:catAx>
      <c:valAx>
        <c:axId val="118258304"/>
        <c:scaling>
          <c:orientation val="minMax"/>
          <c:max val="2700"/>
          <c:min val="2160"/>
        </c:scaling>
        <c:delete val="0"/>
        <c:axPos val="l"/>
        <c:majorGridlines>
          <c:spPr>
            <a:ln>
              <a:solidFill>
                <a:sysClr val="window" lastClr="FFFFFF">
                  <a:lumMod val="85000"/>
                </a:sysClr>
              </a:solidFill>
            </a:ln>
          </c:spPr>
        </c:majorGridlines>
        <c:title>
          <c:tx>
            <c:rich>
              <a:bodyPr rot="-5400000" vert="horz"/>
              <a:lstStyle/>
              <a:p>
                <a:pPr>
                  <a:defRPr/>
                </a:pPr>
                <a:r>
                  <a:rPr lang="en-US"/>
                  <a:t>Préélémentaire</a:t>
                </a:r>
              </a:p>
            </c:rich>
          </c:tx>
          <c:layout/>
          <c:overlay val="0"/>
        </c:title>
        <c:numFmt formatCode="#,##0" sourceLinked="0"/>
        <c:majorTickMark val="cross"/>
        <c:minorTickMark val="none"/>
        <c:tickLblPos val="nextTo"/>
        <c:crossAx val="118256768"/>
        <c:crossesAt val="1"/>
        <c:crossBetween val="midCat"/>
        <c:majorUnit val="30"/>
      </c:valAx>
      <c:catAx>
        <c:axId val="118260480"/>
        <c:scaling>
          <c:orientation val="minMax"/>
        </c:scaling>
        <c:delete val="1"/>
        <c:axPos val="b"/>
        <c:numFmt formatCode="General" sourceLinked="1"/>
        <c:majorTickMark val="out"/>
        <c:minorTickMark val="none"/>
        <c:tickLblPos val="nextTo"/>
        <c:crossAx val="118262016"/>
        <c:crossesAt val="4040"/>
        <c:auto val="1"/>
        <c:lblAlgn val="ctr"/>
        <c:lblOffset val="100"/>
        <c:noMultiLvlLbl val="0"/>
      </c:catAx>
      <c:valAx>
        <c:axId val="118262016"/>
        <c:scaling>
          <c:orientation val="minMax"/>
          <c:max val="4240"/>
          <c:min val="3730"/>
        </c:scaling>
        <c:delete val="0"/>
        <c:axPos val="r"/>
        <c:title>
          <c:tx>
            <c:rich>
              <a:bodyPr rot="-5400000" vert="horz"/>
              <a:lstStyle/>
              <a:p>
                <a:pPr>
                  <a:defRPr/>
                </a:pPr>
                <a:r>
                  <a:rPr lang="fr-FR"/>
                  <a:t>Eléméntaire</a:t>
                </a:r>
              </a:p>
            </c:rich>
          </c:tx>
          <c:layout/>
          <c:overlay val="0"/>
        </c:title>
        <c:numFmt formatCode="#,##0" sourceLinked="0"/>
        <c:majorTickMark val="cross"/>
        <c:minorTickMark val="none"/>
        <c:tickLblPos val="nextTo"/>
        <c:crossAx val="118260480"/>
        <c:crosses val="max"/>
        <c:crossBetween val="midCat"/>
        <c:majorUnit val="30"/>
      </c:valAx>
    </c:plotArea>
    <c:legend>
      <c:legendPos val="r"/>
      <c:layout>
        <c:manualLayout>
          <c:xMode val="edge"/>
          <c:yMode val="edge"/>
          <c:x val="0.21524233554575312"/>
          <c:y val="0.93200914401828805"/>
          <c:w val="0.40314209414922608"/>
          <c:h val="6.309135551604439E-2"/>
        </c:manualLayout>
      </c:layout>
      <c:overlay val="0"/>
    </c:legend>
    <c:plotVisOnly val="1"/>
    <c:dispBlanksAs val="gap"/>
    <c:showDLblsOverMax val="0"/>
  </c:chart>
  <c:spPr>
    <a:solidFill>
      <a:sysClr val="window" lastClr="FFFFFF">
        <a:lumMod val="95000"/>
      </a:sysClr>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443865</xdr:colOff>
      <xdr:row>1</xdr:row>
      <xdr:rowOff>49529</xdr:rowOff>
    </xdr:from>
    <xdr:to>
      <xdr:col>12</xdr:col>
      <xdr:colOff>76205</xdr:colOff>
      <xdr:row>38</xdr:row>
      <xdr:rowOff>123825</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443865" y="240029"/>
          <a:ext cx="8776340" cy="7122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Champ et sources</a:t>
          </a:r>
          <a:endParaRPr lang="fr-FR" sz="1000">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Les prévisions portent sur l’ensemble du premier degré, secteurs public et privé sous contrat, en France métropolitaine et dans les cinq DROM.</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Elles se basent sur les résultats de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qui recense l’ensemble des élèves inscrits dans les écoles publiques et privées, y compris hors contrat, du premier degré.</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BRUN L.,</a:t>
          </a:r>
          <a:r>
            <a:rPr lang="fr-FR" sz="1000" baseline="0">
              <a:effectLst/>
              <a:latin typeface="Arial" panose="020B0604020202020204" pitchFamily="34" charset="0"/>
              <a:ea typeface="Times"/>
              <a:cs typeface="Arial" panose="020B0604020202020204" pitchFamily="34" charset="0"/>
            </a:rPr>
            <a:t> </a:t>
          </a:r>
          <a:r>
            <a:rPr lang="fr-FR" sz="1000">
              <a:effectLst/>
              <a:latin typeface="Arial" panose="020B0604020202020204" pitchFamily="34" charset="0"/>
              <a:ea typeface="Times"/>
              <a:cs typeface="Arial" panose="020B0604020202020204" pitchFamily="34" charset="0"/>
            </a:rPr>
            <a:t>CROGUENNEC Y., JOLIVET S. 2023 </a:t>
          </a:r>
          <a:r>
            <a:rPr lang="fr-FR" sz="1000" b="0">
              <a:solidFill>
                <a:schemeClr val="dk1"/>
              </a:solidFill>
              <a:effectLst/>
              <a:latin typeface="Arial" panose="020B0604020202020204" pitchFamily="34" charset="0"/>
              <a:ea typeface="+mn-ea"/>
              <a:cs typeface="Arial" panose="020B0604020202020204" pitchFamily="34" charset="0"/>
            </a:rPr>
            <a:t>« 6,340 millions d'élèves sont scolarisés dans</a:t>
          </a:r>
          <a:r>
            <a:rPr lang="fr-FR" sz="1000" b="0" baseline="0">
              <a:solidFill>
                <a:schemeClr val="dk1"/>
              </a:solidFill>
              <a:effectLst/>
              <a:latin typeface="Arial" panose="020B0604020202020204" pitchFamily="34" charset="0"/>
              <a:ea typeface="+mn-ea"/>
              <a:cs typeface="Arial" panose="020B0604020202020204" pitchFamily="34" charset="0"/>
            </a:rPr>
            <a:t> le</a:t>
          </a:r>
          <a:r>
            <a:rPr lang="fr-FR" sz="1000" b="0">
              <a:solidFill>
                <a:schemeClr val="dk1"/>
              </a:solidFill>
              <a:effectLst/>
              <a:latin typeface="Arial" panose="020B0604020202020204" pitchFamily="34" charset="0"/>
              <a:ea typeface="+mn-ea"/>
              <a:cs typeface="Arial" panose="020B0604020202020204" pitchFamily="34" charset="0"/>
            </a:rPr>
            <a:t> premier degré à la rentrée 2023 », </a:t>
          </a:r>
          <a:r>
            <a:rPr lang="fr-FR" sz="1000" b="0" i="1">
              <a:solidFill>
                <a:schemeClr val="dk1"/>
              </a:solidFill>
              <a:effectLst/>
              <a:latin typeface="Arial" panose="020B0604020202020204" pitchFamily="34" charset="0"/>
              <a:ea typeface="+mn-ea"/>
              <a:cs typeface="Arial" panose="020B0604020202020204" pitchFamily="34" charset="0"/>
            </a:rPr>
            <a:t>Note d'information</a:t>
          </a:r>
          <a:r>
            <a:rPr lang="fr-FR" sz="1000" b="0">
              <a:solidFill>
                <a:schemeClr val="dk1"/>
              </a:solidFill>
              <a:effectLst/>
              <a:latin typeface="Arial" panose="020B0604020202020204" pitchFamily="34" charset="0"/>
              <a:ea typeface="+mn-ea"/>
              <a:cs typeface="Arial" panose="020B0604020202020204" pitchFamily="34" charset="0"/>
            </a:rPr>
            <a:t>, n° 23.50, MENJ-DEPP.</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Méthode</a:t>
          </a:r>
          <a:endParaRPr lang="fr-FR" sz="1000">
            <a:effectLst/>
            <a:latin typeface="Arial" panose="020B0604020202020204" pitchFamily="34" charset="0"/>
            <a:ea typeface="Times"/>
            <a:cs typeface="Arial" panose="020B0604020202020204" pitchFamily="34" charset="0"/>
          </a:endParaRP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a)</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Les prévisions dans le </a:t>
          </a:r>
          <a:r>
            <a:rPr lang="fr-FR" sz="1000" b="1">
              <a:solidFill>
                <a:srgbClr val="CC0066"/>
              </a:solidFill>
              <a:effectLst/>
              <a:latin typeface="Arial" panose="020B0604020202020204" pitchFamily="34" charset="0"/>
              <a:ea typeface="Times"/>
              <a:cs typeface="Arial" panose="020B0604020202020204" pitchFamily="34" charset="0"/>
            </a:rPr>
            <a:t>préélémentaire</a:t>
          </a:r>
          <a:r>
            <a:rPr lang="fr-FR" sz="1000">
              <a:solidFill>
                <a:schemeClr val="dk1"/>
              </a:solidFill>
              <a:effectLst/>
              <a:latin typeface="Arial" panose="020B0604020202020204" pitchFamily="34" charset="0"/>
              <a:ea typeface="+mn-ea"/>
              <a:cs typeface="Arial" panose="020B0604020202020204" pitchFamily="34" charset="0"/>
            </a:rPr>
            <a:t> se basent sur:</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le </a:t>
          </a:r>
          <a:r>
            <a:rPr lang="fr-FR" sz="1000" b="1" baseline="0">
              <a:solidFill>
                <a:srgbClr val="CC0066"/>
              </a:solidFill>
              <a:effectLst/>
              <a:latin typeface="Arial" panose="020B0604020202020204" pitchFamily="34" charset="0"/>
              <a:ea typeface="+mn-ea"/>
              <a:cs typeface="Arial" panose="020B0604020202020204" pitchFamily="34" charset="0"/>
            </a:rPr>
            <a:t>nombre annuel de naissances</a:t>
          </a:r>
          <a:r>
            <a:rPr lang="fr-FR" sz="1000">
              <a:solidFill>
                <a:schemeClr val="dk1"/>
              </a:solidFill>
              <a:effectLst/>
              <a:latin typeface="Arial" panose="020B0604020202020204" pitchFamily="34" charset="0"/>
              <a:ea typeface="+mn-ea"/>
              <a:cs typeface="Arial" panose="020B0604020202020204" pitchFamily="34" charset="0"/>
            </a:rPr>
            <a:t> recensées par l'Insee jusqu'en 2022 et le </a:t>
          </a:r>
          <a:r>
            <a:rPr lang="fr-FR" sz="1000" b="1" baseline="0">
              <a:solidFill>
                <a:srgbClr val="CC0066"/>
              </a:solidFill>
              <a:effectLst/>
              <a:latin typeface="Arial" panose="020B0604020202020204" pitchFamily="34" charset="0"/>
              <a:ea typeface="+mn-ea"/>
              <a:cs typeface="Arial" panose="020B0604020202020204" pitchFamily="34" charset="0"/>
            </a:rPr>
            <a:t>nombre annuel de naissances</a:t>
          </a:r>
          <a:r>
            <a:rPr lang="fr-FR" sz="1000">
              <a:solidFill>
                <a:schemeClr val="dk1"/>
              </a:solidFill>
              <a:effectLst/>
              <a:latin typeface="Arial" panose="020B0604020202020204" pitchFamily="34" charset="0"/>
              <a:ea typeface="+mn-ea"/>
              <a:cs typeface="Arial" panose="020B0604020202020204" pitchFamily="34" charset="0"/>
            </a:rPr>
            <a:t> estimé par l'Insee pour les années 2023 à 2026;</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les </a:t>
          </a:r>
          <a:r>
            <a:rPr lang="fr-FR" sz="1000" b="1">
              <a:solidFill>
                <a:srgbClr val="CC0066"/>
              </a:solidFill>
              <a:effectLst/>
              <a:latin typeface="Arial" panose="020B0604020202020204" pitchFamily="34" charset="0"/>
              <a:ea typeface="Times"/>
              <a:cs typeface="Arial" panose="020B0604020202020204" pitchFamily="34" charset="0"/>
            </a:rPr>
            <a:t>taux de passage </a:t>
          </a:r>
          <a:r>
            <a:rPr lang="fr-FR" sz="1000" b="0">
              <a:solidFill>
                <a:sysClr val="windowText" lastClr="000000"/>
              </a:solidFill>
              <a:effectLst/>
              <a:latin typeface="Arial" panose="020B0604020202020204" pitchFamily="34" charset="0"/>
              <a:ea typeface="Times"/>
              <a:cs typeface="Arial" panose="020B0604020202020204" pitchFamily="34" charset="0"/>
            </a:rPr>
            <a:t>de la petite section </a:t>
          </a:r>
          <a:r>
            <a:rPr lang="fr-FR" sz="1000" b="0" i="0">
              <a:solidFill>
                <a:sysClr val="windowText" lastClr="000000"/>
              </a:solidFill>
              <a:effectLst/>
              <a:latin typeface="Arial" panose="020B0604020202020204" pitchFamily="34" charset="0"/>
              <a:ea typeface="Times"/>
              <a:cs typeface="Arial" panose="020B0604020202020204" pitchFamily="34" charset="0"/>
            </a:rPr>
            <a:t>vers la moyenne section et de</a:t>
          </a:r>
          <a:r>
            <a:rPr lang="fr-FR" sz="1000" b="0" i="0" baseline="0">
              <a:solidFill>
                <a:sysClr val="windowText" lastClr="000000"/>
              </a:solidFill>
              <a:effectLst/>
              <a:latin typeface="Arial" panose="020B0604020202020204" pitchFamily="34" charset="0"/>
              <a:ea typeface="Times"/>
              <a:cs typeface="Arial" panose="020B0604020202020204" pitchFamily="34" charset="0"/>
            </a:rPr>
            <a:t> la moyenne section vers la</a:t>
          </a:r>
          <a:r>
            <a:rPr lang="fr-FR" sz="1000" b="0" i="0">
              <a:solidFill>
                <a:sysClr val="windowText" lastClr="000000"/>
              </a:solidFill>
              <a:effectLst/>
              <a:latin typeface="Arial" panose="020B0604020202020204" pitchFamily="34" charset="0"/>
              <a:ea typeface="Times"/>
              <a:cs typeface="Arial" panose="020B0604020202020204" pitchFamily="34" charset="0"/>
            </a:rPr>
            <a:t> grande section</a:t>
          </a:r>
          <a:r>
            <a:rPr lang="fr-FR"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fr-FR" sz="1000">
            <a:solidFill>
              <a:schemeClr val="dk1"/>
            </a:solidFill>
            <a:latin typeface="Arial" panose="020B0604020202020204" pitchFamily="34" charset="0"/>
            <a:cs typeface="Arial" panose="020B0604020202020204" pitchFamily="34" charset="0"/>
          </a:endParaRPr>
        </a:p>
        <a:p>
          <a:pPr>
            <a:lnSpc>
              <a:spcPts val="1100"/>
            </a:lnSpc>
          </a:pPr>
          <a:r>
            <a:rPr lang="fr-FR" sz="1000">
              <a:solidFill>
                <a:sysClr val="windowText" lastClr="000000"/>
              </a:solidFill>
              <a:latin typeface="Arial" panose="020B0604020202020204" pitchFamily="34" charset="0"/>
              <a:cs typeface="Arial" panose="020B0604020202020204" pitchFamily="34" charset="0"/>
            </a:rPr>
            <a:t>Les hypothèses retenues, dans cette Note d’information, pour les</a:t>
          </a:r>
          <a:r>
            <a:rPr lang="fr-FR" sz="1000" baseline="0">
              <a:solidFill>
                <a:sysClr val="windowText" lastClr="000000"/>
              </a:solidFill>
              <a:latin typeface="Arial" panose="020B0604020202020204" pitchFamily="34" charset="0"/>
              <a:cs typeface="Arial" panose="020B0604020202020204" pitchFamily="34" charset="0"/>
            </a:rPr>
            <a:t> prévisions dans le </a:t>
          </a:r>
          <a:r>
            <a:rPr lang="fr-FR" sz="1000" b="1">
              <a:solidFill>
                <a:srgbClr val="CC0066"/>
              </a:solidFill>
              <a:effectLst/>
              <a:latin typeface="Arial" panose="020B0604020202020204" pitchFamily="34" charset="0"/>
              <a:ea typeface="+mn-ea"/>
              <a:cs typeface="Arial" panose="020B0604020202020204" pitchFamily="34" charset="0"/>
            </a:rPr>
            <a:t>préélémentaire</a:t>
          </a:r>
          <a:r>
            <a:rPr lang="fr-FR" sz="1000">
              <a:solidFill>
                <a:sysClr val="windowText" lastClr="000000"/>
              </a:solidFill>
              <a:latin typeface="Arial" panose="020B0604020202020204" pitchFamily="34" charset="0"/>
              <a:cs typeface="Arial" panose="020B0604020202020204" pitchFamily="34" charset="0"/>
            </a:rPr>
            <a:t> sont :</a:t>
          </a:r>
        </a:p>
        <a:p>
          <a:r>
            <a:rPr lang="fr-FR" sz="1000">
              <a:solidFill>
                <a:sysClr val="windowText" lastClr="000000"/>
              </a:solidFill>
              <a:latin typeface="Arial" panose="020B0604020202020204" pitchFamily="34" charset="0"/>
              <a:cs typeface="Arial" panose="020B0604020202020204" pitchFamily="34" charset="0"/>
            </a:rPr>
            <a:t>- une légère hausse </a:t>
          </a:r>
          <a:r>
            <a:rPr lang="fr-FR" sz="1000">
              <a:solidFill>
                <a:schemeClr val="dk1"/>
              </a:solidFill>
              <a:effectLst/>
              <a:latin typeface="Arial" panose="020B0604020202020204" pitchFamily="34" charset="0"/>
              <a:ea typeface="+mn-ea"/>
              <a:cs typeface="Arial" panose="020B0604020202020204" pitchFamily="34" charset="0"/>
            </a:rPr>
            <a:t>de la part des enfants qui ont fait leur entrée à l’école en très petite section parmi les élèves scolarisés en petite section </a:t>
          </a:r>
          <a:r>
            <a:rPr lang="fr-FR" sz="1000">
              <a:solidFill>
                <a:sysClr val="windowText" lastClr="000000"/>
              </a:solidFill>
              <a:latin typeface="Arial" panose="020B0604020202020204" pitchFamily="34" charset="0"/>
              <a:cs typeface="Arial" panose="020B0604020202020204" pitchFamily="34" charset="0"/>
            </a:rPr>
            <a:t>à la rentrée 2024 suivi d'une stabilisation de cette part aux</a:t>
          </a:r>
          <a:r>
            <a:rPr lang="fr-FR" sz="1000" baseline="0">
              <a:solidFill>
                <a:sysClr val="windowText" lastClr="000000"/>
              </a:solidFill>
              <a:latin typeface="Arial" panose="020B0604020202020204" pitchFamily="34" charset="0"/>
              <a:cs typeface="Arial" panose="020B0604020202020204" pitchFamily="34" charset="0"/>
            </a:rPr>
            <a:t> rentrées 2025 à 2028</a:t>
          </a:r>
          <a:r>
            <a:rPr lang="fr-FR" sz="1000">
              <a:solidFill>
                <a:sysClr val="windowText" lastClr="000000"/>
              </a:solidFill>
              <a:latin typeface="Arial" panose="020B0604020202020204" pitchFamily="34" charset="0"/>
              <a:cs typeface="Arial" panose="020B0604020202020204" pitchFamily="34" charset="0"/>
            </a:rPr>
            <a:t>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une stabilité du taux de passage de</a:t>
          </a:r>
          <a:r>
            <a:rPr lang="fr-FR" sz="1000" baseline="0">
              <a:solidFill>
                <a:sysClr val="windowText" lastClr="000000"/>
              </a:solidFill>
              <a:latin typeface="Arial" panose="020B0604020202020204" pitchFamily="34" charset="0"/>
              <a:cs typeface="Arial" panose="020B0604020202020204" pitchFamily="34" charset="0"/>
            </a:rPr>
            <a:t> la petite section vers la moyenne section</a:t>
          </a:r>
          <a:r>
            <a:rPr lang="fr-FR" sz="1000">
              <a:solidFill>
                <a:sysClr val="windowText" lastClr="000000"/>
              </a:solidFill>
              <a:latin typeface="Arial" panose="020B0604020202020204" pitchFamily="34" charset="0"/>
              <a:cs typeface="Arial" panose="020B0604020202020204" pitchFamily="34" charset="0"/>
            </a:rPr>
            <a:t> en 2024 (102,1 % en 2024 comme en 2023)</a:t>
          </a:r>
          <a:r>
            <a:rPr lang="fr-FR" sz="1000" baseline="0">
              <a:solidFill>
                <a:sysClr val="windowText" lastClr="000000"/>
              </a:solidFill>
              <a:latin typeface="Arial" panose="020B0604020202020204" pitchFamily="34" charset="0"/>
              <a:cs typeface="Arial" panose="020B0604020202020204" pitchFamily="34" charset="0"/>
            </a:rPr>
            <a:t> </a:t>
          </a:r>
          <a:r>
            <a:rPr lang="fr-FR" sz="1000">
              <a:solidFill>
                <a:sysClr val="windowText" lastClr="000000"/>
              </a:solidFill>
              <a:latin typeface="Arial" panose="020B0604020202020204" pitchFamily="34" charset="0"/>
              <a:cs typeface="Arial" panose="020B0604020202020204" pitchFamily="34" charset="0"/>
            </a:rPr>
            <a:t> et cela jusqu'en 2028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une stabilité </a:t>
          </a:r>
          <a:r>
            <a:rPr lang="fr-FR" sz="1000">
              <a:solidFill>
                <a:sysClr val="windowText" lastClr="000000"/>
              </a:solidFill>
              <a:latin typeface="Arial" panose="020B0604020202020204" pitchFamily="34" charset="0"/>
              <a:cs typeface="Arial" panose="020B0604020202020204" pitchFamily="34" charset="0"/>
            </a:rPr>
            <a:t>du taux de passage de la moyenne section</a:t>
          </a:r>
          <a:r>
            <a:rPr lang="fr-FR" sz="1000" baseline="0">
              <a:solidFill>
                <a:sysClr val="windowText" lastClr="000000"/>
              </a:solidFill>
              <a:latin typeface="Arial" panose="020B0604020202020204" pitchFamily="34" charset="0"/>
              <a:cs typeface="Arial" panose="020B0604020202020204" pitchFamily="34" charset="0"/>
            </a:rPr>
            <a:t> vers la grande section en 2024 (102,1 % en 2024 comme en 2023) </a:t>
          </a:r>
          <a:r>
            <a:rPr lang="fr-FR" sz="1000">
              <a:solidFill>
                <a:schemeClr val="dk1"/>
              </a:solidFill>
              <a:effectLst/>
              <a:latin typeface="Arial" panose="020B0604020202020204" pitchFamily="34" charset="0"/>
              <a:ea typeface="+mn-ea"/>
              <a:cs typeface="Arial" panose="020B0604020202020204" pitchFamily="34" charset="0"/>
            </a:rPr>
            <a:t>et cela jusqu'en 2028</a:t>
          </a:r>
          <a:r>
            <a:rPr lang="fr-FR" sz="1000">
              <a:solidFill>
                <a:sysClr val="windowText" lastClr="000000"/>
              </a:solidFill>
              <a:latin typeface="Arial" panose="020B0604020202020204" pitchFamily="34" charset="0"/>
              <a:cs typeface="Arial" panose="020B0604020202020204" pitchFamily="34" charset="0"/>
            </a:rPr>
            <a:t>.</a:t>
          </a:r>
        </a:p>
        <a:p>
          <a:pPr>
            <a:lnSpc>
              <a:spcPts val="1100"/>
            </a:lnSpc>
          </a:pPr>
          <a:endParaRPr lang="fr-FR" sz="1000">
            <a:latin typeface="Arial" panose="020B0604020202020204" pitchFamily="34" charset="0"/>
            <a:cs typeface="Arial" panose="020B0604020202020204" pitchFamily="34" charset="0"/>
          </a:endParaRPr>
        </a:p>
        <a:p>
          <a:pPr>
            <a:lnSpc>
              <a:spcPts val="1100"/>
            </a:lnSpc>
          </a:pPr>
          <a:r>
            <a:rPr lang="fr-FR" sz="1000">
              <a:latin typeface="Arial" panose="020B0604020202020204" pitchFamily="34" charset="0"/>
              <a:cs typeface="Arial" panose="020B0604020202020204" pitchFamily="34" charset="0"/>
            </a:rPr>
            <a:t>b)</a:t>
          </a:r>
          <a:r>
            <a:rPr lang="fr-FR" sz="1000" baseline="0">
              <a:latin typeface="Arial" panose="020B0604020202020204" pitchFamily="34" charset="0"/>
              <a:cs typeface="Arial" panose="020B0604020202020204" pitchFamily="34" charset="0"/>
            </a:rPr>
            <a:t> </a:t>
          </a:r>
          <a:r>
            <a:rPr lang="fr-FR" sz="1000">
              <a:latin typeface="Arial" panose="020B0604020202020204" pitchFamily="34" charset="0"/>
              <a:cs typeface="Arial" panose="020B0604020202020204" pitchFamily="34" charset="0"/>
            </a:rPr>
            <a:t>Les prévisions dans l’</a:t>
          </a:r>
          <a:r>
            <a:rPr lang="fr-FR" sz="1000" b="1">
              <a:solidFill>
                <a:srgbClr val="CC0066"/>
              </a:solidFill>
              <a:effectLst/>
              <a:latin typeface="Arial" panose="020B0604020202020204" pitchFamily="34" charset="0"/>
              <a:ea typeface="Times"/>
              <a:cs typeface="Arial" panose="020B0604020202020204" pitchFamily="34" charset="0"/>
            </a:rPr>
            <a:t>élémentaire</a:t>
          </a:r>
          <a:r>
            <a:rPr lang="fr-FR" sz="1000">
              <a:latin typeface="Arial" panose="020B0604020202020204" pitchFamily="34" charset="0"/>
              <a:cs typeface="Arial" panose="020B0604020202020204" pitchFamily="34" charset="0"/>
            </a:rPr>
            <a:t> se basent sur:</a:t>
          </a:r>
        </a:p>
        <a:p>
          <a:pPr>
            <a:lnSpc>
              <a:spcPts val="1100"/>
            </a:lnSpc>
          </a:pPr>
          <a:r>
            <a:rPr lang="fr-FR" sz="1000">
              <a:latin typeface="Arial" panose="020B0604020202020204" pitchFamily="34" charset="0"/>
              <a:cs typeface="Arial" panose="020B0604020202020204" pitchFamily="34" charset="0"/>
            </a:rPr>
            <a:t>- les </a:t>
          </a:r>
          <a:r>
            <a:rPr lang="fr-FR" sz="1000" b="1">
              <a:solidFill>
                <a:srgbClr val="CC0066"/>
              </a:solidFill>
              <a:effectLst/>
              <a:latin typeface="Arial" panose="020B0604020202020204" pitchFamily="34" charset="0"/>
              <a:ea typeface="Times"/>
              <a:cs typeface="Arial" panose="020B0604020202020204" pitchFamily="34" charset="0"/>
            </a:rPr>
            <a:t>taux de passage apparents </a:t>
          </a:r>
          <a:r>
            <a:rPr lang="fr-FR" sz="1000" b="0">
              <a:solidFill>
                <a:schemeClr val="dk1"/>
              </a:solidFill>
              <a:effectLst/>
              <a:latin typeface="Arial" panose="020B0604020202020204" pitchFamily="34" charset="0"/>
              <a:ea typeface="+mn-ea"/>
              <a:cs typeface="Arial" panose="020B0604020202020204" pitchFamily="34" charset="0"/>
            </a:rPr>
            <a:t>:</a:t>
          </a:r>
          <a:r>
            <a:rPr lang="fr-FR" sz="1000" b="0" baseline="0">
              <a:solidFill>
                <a:schemeClr val="dk1"/>
              </a:solidFill>
              <a:effectLst/>
              <a:latin typeface="Arial" panose="020B0604020202020204" pitchFamily="34" charset="0"/>
              <a:ea typeface="+mn-ea"/>
              <a:cs typeface="Arial" panose="020B0604020202020204" pitchFamily="34" charset="0"/>
            </a:rPr>
            <a:t> </a:t>
          </a:r>
          <a:r>
            <a:rPr lang="fr-FR" sz="1000">
              <a:latin typeface="Arial" panose="020B0604020202020204" pitchFamily="34" charset="0"/>
              <a:cs typeface="Arial" panose="020B0604020202020204" pitchFamily="34" charset="0"/>
            </a:rPr>
            <a:t>ces taux se calculent sur les rentrées scolaires précédentes en rapportant l’effectif d’un niveau d’études dans un secteur</a:t>
          </a:r>
          <a:r>
            <a:rPr lang="fr-FR" sz="1000" baseline="0">
              <a:latin typeface="Arial" panose="020B0604020202020204" pitchFamily="34" charset="0"/>
              <a:cs typeface="Arial" panose="020B0604020202020204" pitchFamily="34" charset="0"/>
            </a:rPr>
            <a:t> donné </a:t>
          </a:r>
          <a:r>
            <a:rPr lang="fr-FR" sz="1000">
              <a:latin typeface="Arial" panose="020B0604020202020204" pitchFamily="34" charset="0"/>
              <a:cs typeface="Arial" panose="020B0604020202020204" pitchFamily="34" charset="0"/>
            </a:rPr>
            <a:t>(public ou privé sous contrat) à l’effectif du niveau inférieur dans le même secteur lors de la rentrée précédente.</a:t>
          </a:r>
        </a:p>
        <a:p>
          <a:r>
            <a:rPr lang="fr-FR" sz="1000">
              <a:latin typeface="Arial" panose="020B0604020202020204" pitchFamily="34" charset="0"/>
              <a:cs typeface="Arial" panose="020B0604020202020204" pitchFamily="34" charset="0"/>
            </a:rPr>
            <a:t>Ainsi le taux de passage pour les CM2 du secteur public de la rentrée 2023 est le rapport du nombre d’élèves en CM2 dans le secteur public en 2023 sur l’effectif des CM1 dans le secteur public de la rentrée 2022. Pour les CP, le niveau inférieur est assimilé aux enfants de 5 ans ou plus scolarisés dans le préélémentaire.</a:t>
          </a:r>
        </a:p>
        <a:p>
          <a:r>
            <a:rPr lang="fr-FR" sz="1000">
              <a:latin typeface="Arial" panose="020B0604020202020204" pitchFamily="34" charset="0"/>
              <a:cs typeface="Arial" panose="020B0604020202020204" pitchFamily="34" charset="0"/>
            </a:rPr>
            <a:t>Ces taux de passage comprennent à la fois les passages dans le niveau supérieur, les redoublements dans le niveau étudié mais aussi dans le niveau inférieur ainsi que les effets migratoires.</a:t>
          </a:r>
        </a:p>
        <a:p>
          <a:r>
            <a:rPr lang="fr-FR" sz="1000">
              <a:latin typeface="Arial" panose="020B0604020202020204" pitchFamily="34" charset="0"/>
              <a:cs typeface="Arial" panose="020B0604020202020204" pitchFamily="34" charset="0"/>
            </a:rPr>
            <a:t>Les taux de passage ainsi calculés sont ensuite projetés pour les rentrées 2024 à 2028.</a:t>
          </a:r>
        </a:p>
        <a:p>
          <a:r>
            <a:rPr lang="fr-FR" sz="1000">
              <a:latin typeface="Arial" panose="020B0604020202020204" pitchFamily="34" charset="0"/>
              <a:cs typeface="Arial" panose="020B0604020202020204" pitchFamily="34" charset="0"/>
            </a:rPr>
            <a:t> </a:t>
          </a:r>
          <a:endParaRPr lang="fr-FR"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000" b="0">
              <a:solidFill>
                <a:schemeClr val="dk1"/>
              </a:solidFill>
              <a:effectLst/>
              <a:latin typeface="Arial" panose="020B0604020202020204" pitchFamily="34" charset="0"/>
              <a:ea typeface="+mn-ea"/>
              <a:cs typeface="Arial" panose="020B0604020202020204" pitchFamily="34" charset="0"/>
            </a:rPr>
            <a:t>L'</a:t>
          </a:r>
          <a:r>
            <a:rPr lang="fr-FR" sz="1000" b="0">
              <a:latin typeface="Arial" panose="020B0604020202020204" pitchFamily="34" charset="0"/>
              <a:cs typeface="Arial" panose="020B0604020202020204" pitchFamily="34" charset="0"/>
            </a:rPr>
            <a:t>hypothèse</a:t>
          </a:r>
          <a:r>
            <a:rPr lang="fr-FR" sz="1000" b="0" baseline="0">
              <a:latin typeface="Arial" panose="020B0604020202020204" pitchFamily="34" charset="0"/>
              <a:cs typeface="Arial" panose="020B0604020202020204" pitchFamily="34" charset="0"/>
            </a:rPr>
            <a:t> appliquée </a:t>
          </a:r>
          <a:r>
            <a:rPr lang="fr-FR" sz="1000" b="0" baseline="0">
              <a:solidFill>
                <a:schemeClr val="dk1"/>
              </a:solidFill>
              <a:effectLst/>
              <a:latin typeface="Arial" panose="020B0604020202020204" pitchFamily="34" charset="0"/>
              <a:ea typeface="+mn-ea"/>
              <a:cs typeface="Arial" panose="020B0604020202020204" pitchFamily="34" charset="0"/>
            </a:rPr>
            <a:t>dans le secteur public </a:t>
          </a:r>
          <a:r>
            <a:rPr lang="fr-FR" sz="1000" b="0" baseline="0">
              <a:latin typeface="Arial" panose="020B0604020202020204" pitchFamily="34" charset="0"/>
              <a:cs typeface="Arial" panose="020B0604020202020204" pitchFamily="34" charset="0"/>
            </a:rPr>
            <a:t>repose sur </a:t>
          </a:r>
          <a:r>
            <a:rPr lang="en-US" sz="1000" b="0">
              <a:solidFill>
                <a:schemeClr val="dk1"/>
              </a:solidFill>
              <a:effectLst/>
              <a:latin typeface="Arial" panose="020B0604020202020204" pitchFamily="34" charset="0"/>
              <a:ea typeface="+mn-ea"/>
              <a:cs typeface="Arial" panose="020B0604020202020204" pitchFamily="34" charset="0"/>
            </a:rPr>
            <a:t>une hausse de 10 % du taux de redoublement dans les niveaux allant du CP au CM1 et l’utilisation d’un taux de redoublement en hausse de 0,1 point en CM2 </a:t>
          </a:r>
          <a:r>
            <a:rPr lang="fr-FR" sz="1000" b="0" baseline="0">
              <a:solidFill>
                <a:schemeClr val="dk1"/>
              </a:solidFill>
              <a:effectLst/>
              <a:latin typeface="Arial" panose="020B0604020202020204" pitchFamily="34" charset="0"/>
              <a:ea typeface="+mn-ea"/>
              <a:cs typeface="Arial" panose="020B0604020202020204" pitchFamily="34" charset="0"/>
            </a:rPr>
            <a:t>pour la rentrée 2024. Ces</a:t>
          </a:r>
          <a:r>
            <a:rPr lang="en-US" sz="1000" b="0">
              <a:solidFill>
                <a:schemeClr val="dk1"/>
              </a:solidFill>
              <a:effectLst/>
              <a:latin typeface="Arial" panose="020B0604020202020204" pitchFamily="34" charset="0"/>
              <a:ea typeface="+mn-ea"/>
              <a:cs typeface="Arial" panose="020B0604020202020204" pitchFamily="34" charset="0"/>
            </a:rPr>
            <a:t> taux de redoublement se maintiendraient ensuite</a:t>
          </a:r>
          <a:r>
            <a:rPr lang="en-US" sz="1000" b="0" baseline="0">
              <a:solidFill>
                <a:schemeClr val="dk1"/>
              </a:solidFill>
              <a:effectLst/>
              <a:latin typeface="Arial" panose="020B0604020202020204" pitchFamily="34" charset="0"/>
              <a:ea typeface="+mn-ea"/>
              <a:cs typeface="Arial" panose="020B0604020202020204" pitchFamily="34" charset="0"/>
            </a:rPr>
            <a:t> à leur niveau de 2024</a:t>
          </a:r>
          <a:r>
            <a:rPr lang="en-US" sz="1000" b="0">
              <a:solidFill>
                <a:schemeClr val="dk1"/>
              </a:solidFill>
              <a:effectLst/>
              <a:latin typeface="Arial" panose="020B0604020202020204" pitchFamily="34" charset="0"/>
              <a:ea typeface="+mn-ea"/>
              <a:cs typeface="Arial" panose="020B0604020202020204" pitchFamily="34" charset="0"/>
            </a:rPr>
            <a:t> pour les rentrées 2025 à 2028</a:t>
          </a:r>
          <a:r>
            <a:rPr lang="fr-FR" sz="1000" b="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000">
              <a:latin typeface="Arial" panose="020B0604020202020204" pitchFamily="34" charset="0"/>
              <a:cs typeface="Arial" panose="020B0604020202020204" pitchFamily="34" charset="0"/>
            </a:rPr>
            <a:t>Dans le secteur </a:t>
          </a:r>
          <a:r>
            <a:rPr lang="fr-FR" sz="1000" b="0">
              <a:latin typeface="Arial" panose="020B0604020202020204" pitchFamily="34" charset="0"/>
              <a:cs typeface="Arial" panose="020B0604020202020204" pitchFamily="34" charset="0"/>
            </a:rPr>
            <a:t>privé sous contrat, </a:t>
          </a:r>
          <a:r>
            <a:rPr lang="fr-FR" sz="1000" b="0">
              <a:solidFill>
                <a:schemeClr val="dk1"/>
              </a:solidFill>
              <a:effectLst/>
              <a:latin typeface="Arial" panose="020B0604020202020204" pitchFamily="34" charset="0"/>
              <a:ea typeface="+mn-ea"/>
              <a:cs typeface="Arial" panose="020B0604020202020204" pitchFamily="34" charset="0"/>
            </a:rPr>
            <a:t>l’hypothèse utilisée est celle d’une stagnation de la part du privé sous</a:t>
          </a:r>
          <a:r>
            <a:rPr lang="fr-FR" sz="1000" b="0" baseline="0">
              <a:solidFill>
                <a:schemeClr val="dk1"/>
              </a:solidFill>
              <a:effectLst/>
              <a:latin typeface="Arial" panose="020B0604020202020204" pitchFamily="34" charset="0"/>
              <a:ea typeface="+mn-ea"/>
              <a:cs typeface="Arial" panose="020B0604020202020204" pitchFamily="34" charset="0"/>
            </a:rPr>
            <a:t> contrat </a:t>
          </a:r>
          <a:r>
            <a:rPr lang="fr-FR" sz="1000" b="0">
              <a:solidFill>
                <a:schemeClr val="dk1"/>
              </a:solidFill>
              <a:effectLst/>
              <a:latin typeface="Arial" panose="020B0604020202020204" pitchFamily="34" charset="0"/>
              <a:ea typeface="+mn-ea"/>
              <a:cs typeface="Arial" panose="020B0604020202020204" pitchFamily="34" charset="0"/>
            </a:rPr>
            <a:t>au cours des rentrées 2024 à 2028</a:t>
          </a:r>
          <a:r>
            <a:rPr lang="fr-FR" sz="1000" b="0">
              <a:latin typeface="Arial" panose="020B0604020202020204" pitchFamily="34" charset="0"/>
              <a:cs typeface="Arial" panose="020B0604020202020204" pitchFamily="34" charset="0"/>
            </a:rPr>
            <a:t>. </a:t>
          </a:r>
          <a:endParaRPr lang="fr-FR"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342900</xdr:colOff>
      <xdr:row>21</xdr:row>
      <xdr:rowOff>142875</xdr:rowOff>
    </xdr:to>
    <xdr:graphicFrame macro="">
      <xdr:nvGraphicFramePr>
        <xdr:cNvPr id="2118" name="Graphique 3">
          <a:extLst>
            <a:ext uri="{FF2B5EF4-FFF2-40B4-BE49-F238E27FC236}">
              <a16:creationId xmlns:a16="http://schemas.microsoft.com/office/drawing/2014/main" id="{00000000-0008-0000-0100-00004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6</xdr:row>
      <xdr:rowOff>28575</xdr:rowOff>
    </xdr:from>
    <xdr:to>
      <xdr:col>8</xdr:col>
      <xdr:colOff>152400</xdr:colOff>
      <xdr:row>25</xdr:row>
      <xdr:rowOff>304800</xdr:rowOff>
    </xdr:to>
    <xdr:graphicFrame macro="">
      <xdr:nvGraphicFramePr>
        <xdr:cNvPr id="3142" name="Graphique 2">
          <a:extLst>
            <a:ext uri="{FF2B5EF4-FFF2-40B4-BE49-F238E27FC236}">
              <a16:creationId xmlns:a16="http://schemas.microsoft.com/office/drawing/2014/main" id="{00000000-0008-0000-0200-00004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1:J40"/>
  <sheetViews>
    <sheetView zoomScaleNormal="100" workbookViewId="0">
      <selection activeCell="J40" sqref="J40"/>
    </sheetView>
  </sheetViews>
  <sheetFormatPr baseColWidth="10" defaultRowHeight="15" x14ac:dyDescent="0.25"/>
  <cols>
    <col min="1" max="16384" width="11.42578125" style="34"/>
  </cols>
  <sheetData>
    <row r="31" spans="10:10" x14ac:dyDescent="0.25">
      <c r="J31" s="21"/>
    </row>
    <row r="38" spans="10:10" x14ac:dyDescent="0.25">
      <c r="J38" s="55"/>
    </row>
    <row r="40" spans="10:10" ht="15.75" thickBot="1" x14ac:dyDescent="0.3">
      <c r="J40" s="48" t="s">
        <v>52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A10" sqref="A10"/>
    </sheetView>
  </sheetViews>
  <sheetFormatPr baseColWidth="10" defaultRowHeight="12" x14ac:dyDescent="0.2"/>
  <cols>
    <col min="1" max="1" width="18.140625" style="1" customWidth="1"/>
    <col min="2" max="2" width="8.85546875" style="1" bestFit="1" customWidth="1"/>
    <col min="3" max="3" width="10.42578125" style="1" customWidth="1"/>
    <col min="4" max="4" width="8.85546875" style="1" bestFit="1" customWidth="1"/>
    <col min="5" max="7" width="10.42578125" style="1" customWidth="1"/>
    <col min="8" max="8" width="8.85546875" style="1" bestFit="1" customWidth="1"/>
    <col min="9" max="11" width="10.42578125" style="1" customWidth="1"/>
    <col min="12" max="12" width="9.5703125" style="1" bestFit="1" customWidth="1"/>
    <col min="13" max="15" width="10.42578125" style="1" customWidth="1"/>
    <col min="16" max="16" width="9.5703125" style="1" bestFit="1" customWidth="1"/>
    <col min="17" max="19" width="10.42578125" style="1" customWidth="1"/>
    <col min="20" max="20" width="9.5703125" style="1" bestFit="1" customWidth="1"/>
    <col min="21" max="23" width="10.42578125" style="1" customWidth="1"/>
    <col min="24" max="16384" width="11.42578125" style="1"/>
  </cols>
  <sheetData>
    <row r="1" spans="1:23" ht="12.75" thickBot="1" x14ac:dyDescent="0.25">
      <c r="A1" s="2" t="s">
        <v>50</v>
      </c>
      <c r="B1" s="2"/>
      <c r="C1" s="2"/>
      <c r="D1" s="2"/>
      <c r="E1" s="2"/>
      <c r="F1" s="2"/>
      <c r="G1" s="2"/>
      <c r="H1" s="2"/>
      <c r="I1" s="2"/>
      <c r="J1" s="2"/>
      <c r="K1" s="2"/>
      <c r="L1" s="2"/>
      <c r="M1" s="2"/>
      <c r="N1" s="2"/>
      <c r="O1" s="2"/>
      <c r="P1" s="2"/>
      <c r="Q1" s="2"/>
      <c r="R1" s="2"/>
      <c r="S1" s="2"/>
      <c r="T1" s="2"/>
      <c r="V1" s="2"/>
      <c r="W1" s="2"/>
    </row>
    <row r="2" spans="1:23" ht="23.25" customHeight="1" thickTop="1" x14ac:dyDescent="0.2">
      <c r="A2" s="94"/>
      <c r="B2" s="92" t="s">
        <v>26</v>
      </c>
      <c r="C2" s="93"/>
      <c r="D2" s="92" t="s">
        <v>12</v>
      </c>
      <c r="E2" s="93"/>
      <c r="F2" s="81" t="s">
        <v>19</v>
      </c>
      <c r="G2" s="81"/>
      <c r="H2" s="92" t="s">
        <v>17</v>
      </c>
      <c r="I2" s="93"/>
      <c r="J2" s="81" t="s">
        <v>20</v>
      </c>
      <c r="K2" s="81"/>
      <c r="L2" s="92" t="s">
        <v>18</v>
      </c>
      <c r="M2" s="93"/>
      <c r="N2" s="81" t="s">
        <v>21</v>
      </c>
      <c r="O2" s="81"/>
      <c r="P2" s="92" t="s">
        <v>22</v>
      </c>
      <c r="Q2" s="93"/>
      <c r="R2" s="81" t="s">
        <v>23</v>
      </c>
      <c r="S2" s="81"/>
      <c r="T2" s="92" t="s">
        <v>28</v>
      </c>
      <c r="U2" s="93"/>
      <c r="V2" s="81" t="s">
        <v>29</v>
      </c>
      <c r="W2" s="81"/>
    </row>
    <row r="3" spans="1:23" ht="48" x14ac:dyDescent="0.2">
      <c r="A3" s="95"/>
      <c r="B3" s="31" t="s">
        <v>36</v>
      </c>
      <c r="C3" s="32" t="s">
        <v>25</v>
      </c>
      <c r="D3" s="31" t="s">
        <v>36</v>
      </c>
      <c r="E3" s="32" t="s">
        <v>25</v>
      </c>
      <c r="F3" s="31" t="s">
        <v>36</v>
      </c>
      <c r="G3" s="19" t="s">
        <v>3</v>
      </c>
      <c r="H3" s="31" t="s">
        <v>36</v>
      </c>
      <c r="I3" s="32" t="s">
        <v>25</v>
      </c>
      <c r="J3" s="31" t="s">
        <v>36</v>
      </c>
      <c r="K3" s="19" t="s">
        <v>3</v>
      </c>
      <c r="L3" s="31" t="s">
        <v>36</v>
      </c>
      <c r="M3" s="32" t="s">
        <v>25</v>
      </c>
      <c r="N3" s="31" t="s">
        <v>36</v>
      </c>
      <c r="O3" s="19" t="s">
        <v>3</v>
      </c>
      <c r="P3" s="31" t="s">
        <v>36</v>
      </c>
      <c r="Q3" s="32" t="s">
        <v>25</v>
      </c>
      <c r="R3" s="31" t="s">
        <v>36</v>
      </c>
      <c r="S3" s="19" t="s">
        <v>3</v>
      </c>
      <c r="T3" s="31" t="s">
        <v>36</v>
      </c>
      <c r="U3" s="32" t="s">
        <v>25</v>
      </c>
      <c r="V3" s="31" t="s">
        <v>36</v>
      </c>
      <c r="W3" s="19" t="s">
        <v>3</v>
      </c>
    </row>
    <row r="4" spans="1:23" x14ac:dyDescent="0.2">
      <c r="A4" s="9" t="s">
        <v>1</v>
      </c>
      <c r="B4" s="29">
        <v>286881</v>
      </c>
      <c r="C4" s="24">
        <f>100-'Figure 5.1'!C4</f>
        <v>12.555458350871959</v>
      </c>
      <c r="D4" s="29">
        <v>285455</v>
      </c>
      <c r="E4" s="24">
        <f>100-'Figure 5.1'!E4</f>
        <v>12.555458350871959</v>
      </c>
      <c r="F4" s="43">
        <f>D4-B4</f>
        <v>-1426</v>
      </c>
      <c r="G4" s="70">
        <f>100*F4/B4</f>
        <v>-0.4970702137820211</v>
      </c>
      <c r="H4" s="29">
        <v>282263</v>
      </c>
      <c r="I4" s="24">
        <f>100-'Figure 5.1'!I4</f>
        <v>12.553642389996682</v>
      </c>
      <c r="J4" s="69">
        <f>H4-D4</f>
        <v>-3192</v>
      </c>
      <c r="K4" s="24">
        <f>100*J4/D4</f>
        <v>-1.1182147799127709</v>
      </c>
      <c r="L4" s="29">
        <v>280008</v>
      </c>
      <c r="M4" s="24">
        <f>100-'Figure 5.1'!M4</f>
        <v>12.555230224956389</v>
      </c>
      <c r="N4" s="69">
        <f>L4-H4</f>
        <v>-2255</v>
      </c>
      <c r="O4" s="24">
        <f>100*N4/H4</f>
        <v>-0.79890031637161085</v>
      </c>
      <c r="P4" s="29">
        <v>276477</v>
      </c>
      <c r="Q4" s="24">
        <f>100-'Figure 5.1'!Q4</f>
        <v>12.558767657551826</v>
      </c>
      <c r="R4" s="69">
        <f>P4-L4</f>
        <v>-3531</v>
      </c>
      <c r="S4" s="24">
        <f>100*R4/L4</f>
        <v>-1.2610353989886003</v>
      </c>
      <c r="T4" s="29">
        <v>274582.06030855537</v>
      </c>
      <c r="U4" s="24">
        <f>100-'Figure 5.1'!U4</f>
        <v>12.560809557660235</v>
      </c>
      <c r="V4" s="69">
        <f>T4-P4</f>
        <v>-1894.9396914446261</v>
      </c>
      <c r="W4" s="24">
        <f>100*V4/P4</f>
        <v>-0.68538782301769263</v>
      </c>
    </row>
    <row r="5" spans="1:23" x14ac:dyDescent="0.2">
      <c r="A5" s="10" t="s">
        <v>8</v>
      </c>
      <c r="B5" s="30">
        <v>562908</v>
      </c>
      <c r="C5" s="26">
        <f>100-'Figure 5.1'!C5</f>
        <v>14.078281355103343</v>
      </c>
      <c r="D5" s="30">
        <v>555043</v>
      </c>
      <c r="E5" s="26">
        <f>100-'Figure 5.1'!E5</f>
        <v>14.078281355103343</v>
      </c>
      <c r="F5" s="43">
        <f t="shared" ref="F5:F7" si="0">D5-B5</f>
        <v>-7865</v>
      </c>
      <c r="G5" s="71">
        <f t="shared" ref="G5:G7" si="1">100*F5/B5</f>
        <v>-1.397208780120375</v>
      </c>
      <c r="H5" s="30">
        <v>546304</v>
      </c>
      <c r="I5" s="26">
        <f>100-'Figure 5.1'!I5</f>
        <v>14.078294639566863</v>
      </c>
      <c r="J5" s="43">
        <f t="shared" ref="J5:J7" si="2">H5-D5</f>
        <v>-8739</v>
      </c>
      <c r="K5" s="26">
        <f t="shared" ref="K5:K7" si="3">100*J5/D5</f>
        <v>-1.5744726084285361</v>
      </c>
      <c r="L5" s="30">
        <v>538076</v>
      </c>
      <c r="M5" s="26">
        <f>100-'Figure 5.1'!M5</f>
        <v>14.078285140768202</v>
      </c>
      <c r="N5" s="43">
        <f t="shared" ref="N5:N7" si="4">L5-H5</f>
        <v>-8228</v>
      </c>
      <c r="O5" s="26">
        <f t="shared" ref="O5:O7" si="5">100*N5/H5</f>
        <v>-1.5061211340206186</v>
      </c>
      <c r="P5" s="30">
        <v>532939</v>
      </c>
      <c r="Q5" s="26">
        <f>100-'Figure 5.1'!Q5</f>
        <v>14.078278375534694</v>
      </c>
      <c r="R5" s="43">
        <f t="shared" ref="R5:R7" si="6">P5-L5</f>
        <v>-5137</v>
      </c>
      <c r="S5" s="26">
        <f t="shared" ref="S5:S7" si="7">100*R5/L5</f>
        <v>-0.9546978493744378</v>
      </c>
      <c r="T5" s="30">
        <v>527342</v>
      </c>
      <c r="U5" s="26">
        <f>100-'Figure 5.1'!U5</f>
        <v>14.078284833905215</v>
      </c>
      <c r="V5" s="43">
        <f t="shared" ref="V5:V7" si="8">T5-P5</f>
        <v>-5597</v>
      </c>
      <c r="W5" s="26">
        <f t="shared" ref="W5:W7" si="9">100*V5/P5</f>
        <v>-1.0502140019777122</v>
      </c>
    </row>
    <row r="6" spans="1:23" x14ac:dyDescent="0.2">
      <c r="A6" s="10" t="s">
        <v>9</v>
      </c>
      <c r="B6" s="30">
        <v>3664</v>
      </c>
      <c r="C6" s="26">
        <f>100-'Figure 5.1'!C6</f>
        <v>6.554382760498072</v>
      </c>
      <c r="D6" s="30">
        <v>3732</v>
      </c>
      <c r="E6" s="26">
        <f>100-'Figure 5.1'!E6</f>
        <v>6.554382760498072</v>
      </c>
      <c r="F6" s="43">
        <f t="shared" si="0"/>
        <v>68</v>
      </c>
      <c r="G6" s="71">
        <f t="shared" si="1"/>
        <v>1.8558951965065502</v>
      </c>
      <c r="H6" s="30">
        <v>3801</v>
      </c>
      <c r="I6" s="26">
        <f>100-'Figure 5.1'!I6</f>
        <v>6.5540132770066322</v>
      </c>
      <c r="J6" s="43">
        <f t="shared" si="2"/>
        <v>69</v>
      </c>
      <c r="K6" s="26">
        <f t="shared" si="3"/>
        <v>1.8488745980707395</v>
      </c>
      <c r="L6" s="30">
        <v>3872</v>
      </c>
      <c r="M6" s="26">
        <f>100-'Figure 5.1'!M6</f>
        <v>6.5548238560376433</v>
      </c>
      <c r="N6" s="43">
        <f t="shared" si="4"/>
        <v>71</v>
      </c>
      <c r="O6" s="26">
        <f t="shared" si="5"/>
        <v>1.8679294922388845</v>
      </c>
      <c r="P6" s="30">
        <v>3944</v>
      </c>
      <c r="Q6" s="26">
        <f>100-'Figure 5.1'!Q6</f>
        <v>6.5550883374607309</v>
      </c>
      <c r="R6" s="43">
        <f t="shared" si="6"/>
        <v>72</v>
      </c>
      <c r="S6" s="26">
        <f t="shared" si="7"/>
        <v>1.859504132231405</v>
      </c>
      <c r="T6" s="30">
        <v>4017</v>
      </c>
      <c r="U6" s="26">
        <f>100-'Figure 5.1'!U6</f>
        <v>6.5548357619568236</v>
      </c>
      <c r="V6" s="43">
        <f t="shared" si="8"/>
        <v>73</v>
      </c>
      <c r="W6" s="26">
        <f t="shared" si="9"/>
        <v>1.8509127789046653</v>
      </c>
    </row>
    <row r="7" spans="1:23" x14ac:dyDescent="0.2">
      <c r="A7" s="15" t="s">
        <v>10</v>
      </c>
      <c r="B7" s="16">
        <v>853453</v>
      </c>
      <c r="C7" s="33">
        <f>100-'Figure 5.1'!C7</f>
        <v>13.458068177470579</v>
      </c>
      <c r="D7" s="16">
        <v>844230</v>
      </c>
      <c r="E7" s="33">
        <f>100-'Figure 5.1'!E7</f>
        <v>13.458068177470579</v>
      </c>
      <c r="F7" s="68">
        <f t="shared" si="0"/>
        <v>-9223</v>
      </c>
      <c r="G7" s="72">
        <f t="shared" si="1"/>
        <v>-1.0806687655910754</v>
      </c>
      <c r="H7" s="16">
        <v>832368</v>
      </c>
      <c r="I7" s="33">
        <f>100-'Figure 5.1'!I7</f>
        <v>13.453673233208121</v>
      </c>
      <c r="J7" s="68">
        <f t="shared" si="2"/>
        <v>-11862</v>
      </c>
      <c r="K7" s="67">
        <f t="shared" si="3"/>
        <v>-1.405067339469102</v>
      </c>
      <c r="L7" s="16">
        <v>821956</v>
      </c>
      <c r="M7" s="33">
        <f>100-'Figure 5.1'!M7</f>
        <v>13.449753563434612</v>
      </c>
      <c r="N7" s="68">
        <f t="shared" si="4"/>
        <v>-10412</v>
      </c>
      <c r="O7" s="67">
        <f t="shared" si="5"/>
        <v>-1.2508890298521809</v>
      </c>
      <c r="P7" s="16">
        <v>813360</v>
      </c>
      <c r="Q7" s="33">
        <f>100-'Figure 5.1'!Q7</f>
        <v>13.45024965380523</v>
      </c>
      <c r="R7" s="68">
        <f t="shared" si="6"/>
        <v>-8596</v>
      </c>
      <c r="S7" s="67">
        <f t="shared" si="7"/>
        <v>-1.0457980719162583</v>
      </c>
      <c r="T7" s="16">
        <v>805941.06030855537</v>
      </c>
      <c r="U7" s="33">
        <f>100-'Figure 5.1'!U7</f>
        <v>13.447842920186645</v>
      </c>
      <c r="V7" s="68">
        <f t="shared" si="8"/>
        <v>-7418.9396914446261</v>
      </c>
      <c r="W7" s="67">
        <f t="shared" si="9"/>
        <v>-0.91213481010187691</v>
      </c>
    </row>
    <row r="8" spans="1:23" x14ac:dyDescent="0.2">
      <c r="A8" s="76" t="s">
        <v>35</v>
      </c>
      <c r="B8" s="76"/>
      <c r="C8" s="76"/>
      <c r="D8" s="76"/>
      <c r="E8" s="76"/>
      <c r="F8" s="76"/>
      <c r="G8" s="76"/>
      <c r="H8" s="76"/>
    </row>
    <row r="9" spans="1:23" x14ac:dyDescent="0.2">
      <c r="A9" s="50" t="s">
        <v>40</v>
      </c>
    </row>
    <row r="10" spans="1:23" ht="12.75" thickBot="1" x14ac:dyDescent="0.25">
      <c r="A10" s="48" t="s">
        <v>53</v>
      </c>
      <c r="B10" s="17"/>
      <c r="C10" s="18"/>
      <c r="D10" s="17"/>
      <c r="E10" s="17"/>
      <c r="F10" s="17"/>
      <c r="G10" s="17"/>
      <c r="H10" s="17"/>
      <c r="I10" s="17"/>
      <c r="J10" s="17"/>
      <c r="K10" s="17"/>
      <c r="L10" s="17"/>
      <c r="M10" s="17"/>
      <c r="N10" s="17"/>
      <c r="O10" s="17"/>
      <c r="P10" s="17"/>
      <c r="Q10" s="17"/>
      <c r="R10" s="17"/>
      <c r="S10" s="17"/>
      <c r="T10" s="17"/>
      <c r="U10" s="17"/>
      <c r="V10" s="17"/>
      <c r="W10" s="17"/>
    </row>
    <row r="12" spans="1:23" x14ac:dyDescent="0.2">
      <c r="D12" s="51"/>
    </row>
    <row r="13" spans="1:23" x14ac:dyDescent="0.2">
      <c r="D13" s="51"/>
      <c r="T13" s="66"/>
    </row>
    <row r="14" spans="1:23" x14ac:dyDescent="0.2">
      <c r="D14" s="51"/>
      <c r="H14" s="51"/>
      <c r="T14" s="66"/>
    </row>
    <row r="15" spans="1:23" x14ac:dyDescent="0.2">
      <c r="D15" s="51"/>
      <c r="H15" s="51"/>
      <c r="L15" s="51"/>
      <c r="P15" s="51"/>
      <c r="T15" s="66"/>
    </row>
    <row r="16" spans="1:23" x14ac:dyDescent="0.2">
      <c r="T16" s="51"/>
    </row>
    <row r="17" spans="20:20" x14ac:dyDescent="0.2">
      <c r="T17" s="51"/>
    </row>
    <row r="18" spans="20:20" x14ac:dyDescent="0.2">
      <c r="T18" s="51"/>
    </row>
  </sheetData>
  <mergeCells count="13">
    <mergeCell ref="A8:H8"/>
    <mergeCell ref="F2:G2"/>
    <mergeCell ref="J2:K2"/>
    <mergeCell ref="N2:O2"/>
    <mergeCell ref="V2:W2"/>
    <mergeCell ref="R2:S2"/>
    <mergeCell ref="T2:U2"/>
    <mergeCell ref="A2:A3"/>
    <mergeCell ref="B2:C2"/>
    <mergeCell ref="D2:E2"/>
    <mergeCell ref="H2:I2"/>
    <mergeCell ref="L2:M2"/>
    <mergeCell ref="P2:Q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abSelected="1" topLeftCell="A4" zoomScaleNormal="100" workbookViewId="0">
      <selection activeCell="B25" sqref="B25"/>
    </sheetView>
  </sheetViews>
  <sheetFormatPr baseColWidth="10" defaultRowHeight="12" x14ac:dyDescent="0.2"/>
  <cols>
    <col min="1" max="1" width="21.85546875" style="1" customWidth="1"/>
    <col min="2" max="16384" width="11.42578125" style="1"/>
  </cols>
  <sheetData>
    <row r="1" spans="1:22" ht="12.75" thickBot="1" x14ac:dyDescent="0.25">
      <c r="A1" s="78" t="s">
        <v>37</v>
      </c>
      <c r="B1" s="78"/>
      <c r="C1" s="78"/>
      <c r="D1" s="78"/>
      <c r="E1" s="78"/>
      <c r="F1" s="78"/>
      <c r="G1" s="78"/>
    </row>
    <row r="2" spans="1:22" ht="15" customHeight="1" thickTop="1" x14ac:dyDescent="0.2">
      <c r="A2" s="4"/>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c r="S2" s="4">
        <v>2026</v>
      </c>
      <c r="T2" s="4">
        <v>2027</v>
      </c>
      <c r="U2" s="4">
        <v>2028</v>
      </c>
    </row>
    <row r="3" spans="1:22" x14ac:dyDescent="0.2">
      <c r="A3" s="3" t="s">
        <v>6</v>
      </c>
      <c r="B3" s="5">
        <v>6679.8220000000001</v>
      </c>
      <c r="C3" s="5">
        <v>6700.335</v>
      </c>
      <c r="D3" s="5">
        <v>6690.5469999999996</v>
      </c>
      <c r="E3" s="5">
        <v>6695.6790000000001</v>
      </c>
      <c r="F3" s="5">
        <v>6736.22</v>
      </c>
      <c r="G3" s="5">
        <v>6763.7169999999996</v>
      </c>
      <c r="H3" s="5">
        <v>6776.3980000000001</v>
      </c>
      <c r="I3" s="5">
        <v>6772.3289999999997</v>
      </c>
      <c r="J3" s="5">
        <v>6743.9620000000004</v>
      </c>
      <c r="K3" s="5">
        <v>6704.3190000000004</v>
      </c>
      <c r="L3" s="5">
        <v>6653.4650000000001</v>
      </c>
      <c r="M3" s="5">
        <v>6565.8469999999998</v>
      </c>
      <c r="N3" s="5">
        <v>6481.5169999999998</v>
      </c>
      <c r="O3" s="5">
        <v>6422.7910000000002</v>
      </c>
      <c r="P3" s="5">
        <v>6339.9129999999996</v>
      </c>
      <c r="Q3" s="5">
        <v>6273.04</v>
      </c>
      <c r="R3" s="5">
        <v>6186.92</v>
      </c>
      <c r="S3" s="5">
        <v>6111.3090000000002</v>
      </c>
      <c r="T3" s="5">
        <v>6047.174</v>
      </c>
      <c r="U3" s="5">
        <v>5993.0879999999997</v>
      </c>
      <c r="V3" s="49"/>
    </row>
    <row r="4" spans="1:22" x14ac:dyDescent="0.2">
      <c r="N4" s="49"/>
      <c r="O4" s="49"/>
      <c r="P4" s="49"/>
      <c r="Q4" s="49"/>
      <c r="R4" s="49"/>
      <c r="S4" s="49"/>
      <c r="T4" s="49"/>
      <c r="V4" s="49"/>
    </row>
    <row r="5" spans="1:22" x14ac:dyDescent="0.2">
      <c r="B5" s="75" t="s">
        <v>42</v>
      </c>
      <c r="C5" s="75"/>
      <c r="D5" s="75"/>
      <c r="E5" s="75"/>
      <c r="F5" s="75"/>
      <c r="O5" s="58"/>
      <c r="P5" s="58"/>
      <c r="Q5" s="58"/>
      <c r="R5" s="58"/>
      <c r="S5" s="58"/>
      <c r="T5" s="58"/>
    </row>
    <row r="6" spans="1:22" x14ac:dyDescent="0.2">
      <c r="P6" s="51"/>
      <c r="Q6" s="51"/>
      <c r="R6" s="51"/>
      <c r="S6" s="51"/>
      <c r="T6" s="51"/>
    </row>
    <row r="7" spans="1:22" x14ac:dyDescent="0.2">
      <c r="P7" s="6"/>
      <c r="Q7" s="6"/>
      <c r="R7" s="6"/>
      <c r="S7" s="6"/>
      <c r="T7" s="6"/>
    </row>
    <row r="9" spans="1:22" x14ac:dyDescent="0.2">
      <c r="P9" s="6"/>
      <c r="Q9" s="6"/>
      <c r="R9" s="6"/>
      <c r="S9" s="6"/>
      <c r="T9" s="6"/>
    </row>
    <row r="23" spans="2:7" x14ac:dyDescent="0.2">
      <c r="B23" s="76" t="s">
        <v>30</v>
      </c>
      <c r="C23" s="77"/>
      <c r="D23" s="77"/>
      <c r="E23" s="77"/>
      <c r="F23" s="77"/>
      <c r="G23" s="77"/>
    </row>
    <row r="24" spans="2:7" x14ac:dyDescent="0.2">
      <c r="B24" s="64" t="s">
        <v>41</v>
      </c>
      <c r="C24" s="65"/>
    </row>
    <row r="25" spans="2:7" ht="12.75" thickBot="1" x14ac:dyDescent="0.25">
      <c r="B25" s="48" t="s">
        <v>53</v>
      </c>
    </row>
  </sheetData>
  <mergeCells count="3">
    <mergeCell ref="B5:F5"/>
    <mergeCell ref="B23:G23"/>
    <mergeCell ref="A1:G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zoomScaleNormal="100" workbookViewId="0">
      <selection activeCell="B30" sqref="B30"/>
    </sheetView>
  </sheetViews>
  <sheetFormatPr baseColWidth="10" defaultRowHeight="12" x14ac:dyDescent="0.2"/>
  <cols>
    <col min="1" max="1" width="15" style="1" bestFit="1" customWidth="1"/>
    <col min="2" max="16384" width="11.42578125" style="1"/>
  </cols>
  <sheetData>
    <row r="1" spans="1:24" ht="12.75" thickBot="1" x14ac:dyDescent="0.25">
      <c r="A1" s="78" t="s">
        <v>43</v>
      </c>
      <c r="B1" s="78"/>
      <c r="C1" s="78"/>
      <c r="D1" s="78"/>
      <c r="E1" s="78"/>
      <c r="F1" s="78"/>
      <c r="G1" s="78"/>
    </row>
    <row r="2" spans="1:24" ht="12.75" thickTop="1" x14ac:dyDescent="0.2">
      <c r="A2" s="8" t="s">
        <v>0</v>
      </c>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c r="S2" s="4">
        <v>2026</v>
      </c>
      <c r="T2" s="4">
        <v>2027</v>
      </c>
      <c r="U2" s="4">
        <v>2028</v>
      </c>
    </row>
    <row r="3" spans="1:24" x14ac:dyDescent="0.2">
      <c r="A3" s="9" t="s">
        <v>1</v>
      </c>
      <c r="B3" s="22">
        <v>2541.04</v>
      </c>
      <c r="C3" s="22">
        <v>2548.7150000000001</v>
      </c>
      <c r="D3" s="22">
        <v>2553.567</v>
      </c>
      <c r="E3" s="22">
        <v>2547.4140000000002</v>
      </c>
      <c r="F3" s="22">
        <v>2570.9</v>
      </c>
      <c r="G3" s="22">
        <v>2564.6060000000002</v>
      </c>
      <c r="H3" s="22">
        <v>2552.0140000000001</v>
      </c>
      <c r="I3" s="22">
        <v>2525.4650000000001</v>
      </c>
      <c r="J3" s="22">
        <v>2505.6529999999998</v>
      </c>
      <c r="K3" s="22">
        <v>2473.058</v>
      </c>
      <c r="L3" s="22">
        <v>2441.8200000000002</v>
      </c>
      <c r="M3" s="22">
        <v>2374.98</v>
      </c>
      <c r="N3" s="22">
        <v>2337.3710000000001</v>
      </c>
      <c r="O3" s="22">
        <v>2314.893</v>
      </c>
      <c r="P3" s="22">
        <v>2285.5990000000002</v>
      </c>
      <c r="Q3" s="22">
        <v>2273.5529999999999</v>
      </c>
      <c r="R3" s="22">
        <v>2248.4549999999999</v>
      </c>
      <c r="S3" s="22">
        <v>2230.21</v>
      </c>
      <c r="T3" s="22">
        <v>2201.4659999999999</v>
      </c>
      <c r="U3" s="22">
        <v>2186.0219999999999</v>
      </c>
    </row>
    <row r="4" spans="1:24" x14ac:dyDescent="0.2">
      <c r="A4" s="7" t="s">
        <v>8</v>
      </c>
      <c r="B4" s="23">
        <v>4092.8980000000001</v>
      </c>
      <c r="C4" s="23">
        <v>4105.0119999999997</v>
      </c>
      <c r="D4" s="23">
        <v>4090.3420000000001</v>
      </c>
      <c r="E4" s="23">
        <v>4102.116</v>
      </c>
      <c r="F4" s="23">
        <v>4118.201</v>
      </c>
      <c r="G4" s="23">
        <v>4151.18</v>
      </c>
      <c r="H4" s="23">
        <v>4175.7169999999996</v>
      </c>
      <c r="I4" s="23">
        <v>4197.4459999999999</v>
      </c>
      <c r="J4" s="23">
        <v>4187.6890000000003</v>
      </c>
      <c r="K4" s="23">
        <v>4180.223</v>
      </c>
      <c r="L4" s="23">
        <v>4160.8469999999998</v>
      </c>
      <c r="M4" s="23">
        <v>4137.96</v>
      </c>
      <c r="N4" s="23">
        <v>4090.0219999999999</v>
      </c>
      <c r="O4" s="23">
        <v>4052.4609999999998</v>
      </c>
      <c r="P4" s="23">
        <v>3998.4119999999998</v>
      </c>
      <c r="Q4" s="23">
        <v>3942.5479999999998</v>
      </c>
      <c r="R4" s="23">
        <v>3880.47</v>
      </c>
      <c r="S4" s="23">
        <v>3822.0279999999998</v>
      </c>
      <c r="T4" s="23">
        <v>3785.5410000000002</v>
      </c>
      <c r="U4" s="23">
        <v>3745.7829999999999</v>
      </c>
    </row>
    <row r="5" spans="1:24" x14ac:dyDescent="0.2">
      <c r="O5" s="49"/>
      <c r="P5" s="49"/>
      <c r="Q5" s="49"/>
      <c r="R5" s="49"/>
      <c r="S5" s="49"/>
      <c r="T5" s="49"/>
      <c r="U5" s="49"/>
      <c r="V5" s="49"/>
    </row>
    <row r="6" spans="1:24" x14ac:dyDescent="0.2">
      <c r="B6" s="75" t="s">
        <v>7</v>
      </c>
      <c r="C6" s="75"/>
      <c r="D6" s="75"/>
      <c r="E6" s="75"/>
      <c r="F6" s="75"/>
      <c r="G6" s="75"/>
      <c r="H6" s="75"/>
      <c r="I6" s="75"/>
      <c r="N6" s="49"/>
      <c r="O6" s="58"/>
    </row>
    <row r="7" spans="1:24" x14ac:dyDescent="0.2">
      <c r="L7" s="49"/>
      <c r="M7" s="49"/>
      <c r="N7" s="49"/>
      <c r="O7" s="59"/>
      <c r="P7" s="58"/>
      <c r="Q7" s="58"/>
      <c r="R7" s="58"/>
      <c r="S7" s="58"/>
      <c r="T7" s="58"/>
      <c r="U7" s="58"/>
      <c r="V7" s="63"/>
      <c r="W7" s="63"/>
      <c r="X7" s="49">
        <f>U3-P3</f>
        <v>-99.577000000000226</v>
      </c>
    </row>
    <row r="8" spans="1:24" x14ac:dyDescent="0.2">
      <c r="J8" s="49"/>
      <c r="K8" s="49"/>
      <c r="L8" s="49"/>
      <c r="M8" s="49"/>
      <c r="N8" s="49"/>
      <c r="O8" s="57"/>
      <c r="P8" s="58"/>
      <c r="Q8" s="58"/>
      <c r="R8" s="58"/>
      <c r="S8" s="58"/>
      <c r="T8" s="58"/>
      <c r="U8" s="58"/>
      <c r="V8" s="63"/>
      <c r="W8" s="63"/>
      <c r="X8" s="49">
        <f>U4-P4</f>
        <v>-252.62899999999991</v>
      </c>
    </row>
    <row r="9" spans="1:24" x14ac:dyDescent="0.2">
      <c r="N9" s="49"/>
      <c r="O9" s="49"/>
      <c r="P9" s="58"/>
      <c r="Q9" s="58"/>
      <c r="R9" s="58"/>
      <c r="S9" s="58"/>
      <c r="T9" s="58"/>
      <c r="U9" s="58"/>
      <c r="W9" s="58"/>
    </row>
    <row r="10" spans="1:24" x14ac:dyDescent="0.2">
      <c r="P10" s="49"/>
      <c r="Q10" s="49"/>
      <c r="R10" s="49"/>
      <c r="S10" s="49"/>
      <c r="T10" s="49"/>
      <c r="U10" s="49"/>
      <c r="W10" s="49"/>
    </row>
    <row r="11" spans="1:24" x14ac:dyDescent="0.2">
      <c r="M11" s="6"/>
      <c r="N11" s="6"/>
      <c r="O11" s="6"/>
      <c r="P11" s="6"/>
      <c r="Q11" s="6"/>
      <c r="R11" s="6"/>
      <c r="S11" s="6"/>
      <c r="T11" s="6"/>
    </row>
    <row r="12" spans="1:24" x14ac:dyDescent="0.2">
      <c r="N12" s="6"/>
      <c r="O12" s="6"/>
      <c r="P12" s="6"/>
      <c r="Q12" s="6"/>
      <c r="R12" s="6"/>
      <c r="S12" s="6"/>
      <c r="T12" s="6"/>
    </row>
    <row r="13" spans="1:24" x14ac:dyDescent="0.2">
      <c r="N13" s="6"/>
      <c r="O13" s="6"/>
      <c r="P13" s="6"/>
      <c r="Q13" s="6"/>
      <c r="R13" s="6"/>
      <c r="S13" s="6"/>
    </row>
    <row r="27" spans="2:8" ht="63.75" customHeight="1" x14ac:dyDescent="0.2">
      <c r="B27" s="79" t="s">
        <v>39</v>
      </c>
      <c r="C27" s="80"/>
      <c r="D27" s="80"/>
      <c r="E27" s="80"/>
      <c r="F27" s="80"/>
      <c r="G27" s="80"/>
      <c r="H27" s="80"/>
    </row>
    <row r="28" spans="2:8" x14ac:dyDescent="0.2">
      <c r="B28" s="76" t="s">
        <v>31</v>
      </c>
      <c r="C28" s="77"/>
      <c r="D28" s="77"/>
      <c r="E28" s="77"/>
      <c r="F28" s="77"/>
      <c r="G28" s="77"/>
      <c r="H28" s="77"/>
    </row>
    <row r="29" spans="2:8" x14ac:dyDescent="0.2">
      <c r="B29" s="64" t="s">
        <v>40</v>
      </c>
      <c r="C29" s="65"/>
    </row>
    <row r="30" spans="2:8" ht="12.75" thickBot="1" x14ac:dyDescent="0.25">
      <c r="B30" s="48" t="s">
        <v>53</v>
      </c>
      <c r="C30" s="17"/>
      <c r="D30" s="17"/>
      <c r="E30" s="17"/>
      <c r="F30" s="17"/>
      <c r="G30" s="17"/>
      <c r="H30" s="17"/>
    </row>
  </sheetData>
  <mergeCells count="4">
    <mergeCell ref="B27:H27"/>
    <mergeCell ref="B28:H28"/>
    <mergeCell ref="B6:I6"/>
    <mergeCell ref="A1:G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activeCell="A13" sqref="A13"/>
    </sheetView>
  </sheetViews>
  <sheetFormatPr baseColWidth="10" defaultRowHeight="12" x14ac:dyDescent="0.2"/>
  <cols>
    <col min="1" max="1" width="19.42578125" style="1" customWidth="1"/>
    <col min="2" max="8" width="10.28515625" style="1" customWidth="1"/>
    <col min="9" max="16384" width="11.42578125" style="1"/>
  </cols>
  <sheetData>
    <row r="1" spans="1:12" ht="14.25" thickBot="1" x14ac:dyDescent="0.25">
      <c r="A1" s="78" t="s">
        <v>44</v>
      </c>
      <c r="B1" s="78"/>
      <c r="C1" s="78"/>
      <c r="D1" s="78"/>
      <c r="E1" s="78"/>
      <c r="F1" s="78"/>
      <c r="G1" s="78"/>
    </row>
    <row r="2" spans="1:12" ht="27" customHeight="1" thickTop="1" x14ac:dyDescent="0.2">
      <c r="A2" s="82"/>
      <c r="B2" s="81" t="s">
        <v>26</v>
      </c>
      <c r="C2" s="81" t="s">
        <v>12</v>
      </c>
      <c r="D2" s="81" t="s">
        <v>19</v>
      </c>
      <c r="E2" s="81"/>
      <c r="F2" s="81" t="s">
        <v>17</v>
      </c>
      <c r="G2" s="81" t="s">
        <v>20</v>
      </c>
      <c r="H2" s="81"/>
    </row>
    <row r="3" spans="1:12" x14ac:dyDescent="0.2">
      <c r="A3" s="83"/>
      <c r="B3" s="84"/>
      <c r="C3" s="84"/>
      <c r="D3" s="19" t="s">
        <v>2</v>
      </c>
      <c r="E3" s="19" t="s">
        <v>3</v>
      </c>
      <c r="F3" s="84"/>
      <c r="G3" s="19" t="s">
        <v>2</v>
      </c>
      <c r="H3" s="19" t="s">
        <v>3</v>
      </c>
    </row>
    <row r="4" spans="1:12" x14ac:dyDescent="0.2">
      <c r="A4" s="12" t="s">
        <v>1</v>
      </c>
      <c r="B4" s="13">
        <v>2285599</v>
      </c>
      <c r="C4" s="13">
        <v>2273553</v>
      </c>
      <c r="D4" s="43">
        <f>C4-B4</f>
        <v>-12046</v>
      </c>
      <c r="E4" s="44">
        <f>D4/B4*100</f>
        <v>-0.52703908253372533</v>
      </c>
      <c r="F4" s="13">
        <v>2248455</v>
      </c>
      <c r="G4" s="43">
        <f>F4-C4</f>
        <v>-25098</v>
      </c>
      <c r="H4" s="46">
        <f>G4/C4*100</f>
        <v>-1.1039109270819727</v>
      </c>
    </row>
    <row r="5" spans="1:12" x14ac:dyDescent="0.2">
      <c r="A5" s="14" t="s">
        <v>4</v>
      </c>
      <c r="B5" s="13">
        <v>66304</v>
      </c>
      <c r="C5" s="13">
        <v>66446</v>
      </c>
      <c r="D5" s="43">
        <f>C5-B5</f>
        <v>142</v>
      </c>
      <c r="E5" s="44">
        <f>D5/B5*100</f>
        <v>0.21416505791505791</v>
      </c>
      <c r="F5" s="13">
        <v>65589</v>
      </c>
      <c r="G5" s="43">
        <f>F5-C5</f>
        <v>-857</v>
      </c>
      <c r="H5" s="47">
        <f>G5/C5*100</f>
        <v>-1.289769135839629</v>
      </c>
    </row>
    <row r="6" spans="1:12" x14ac:dyDescent="0.2">
      <c r="A6" s="12" t="s">
        <v>8</v>
      </c>
      <c r="B6" s="13">
        <v>3998412</v>
      </c>
      <c r="C6" s="13">
        <v>3942548</v>
      </c>
      <c r="D6" s="43">
        <f t="shared" ref="D6:D7" si="0">C6-B6</f>
        <v>-55864</v>
      </c>
      <c r="E6" s="44">
        <f t="shared" ref="E6:E7" si="1">D6/B6*100</f>
        <v>-1.3971546704041504</v>
      </c>
      <c r="F6" s="13">
        <v>3880470</v>
      </c>
      <c r="G6" s="43">
        <f t="shared" ref="G6:G7" si="2">F6-C6</f>
        <v>-62078</v>
      </c>
      <c r="H6" s="47">
        <f t="shared" ref="H6:H7" si="3">G6/C6*100</f>
        <v>-1.5745654840473724</v>
      </c>
    </row>
    <row r="7" spans="1:12" x14ac:dyDescent="0.2">
      <c r="A7" s="12" t="s">
        <v>9</v>
      </c>
      <c r="B7" s="13">
        <v>55902</v>
      </c>
      <c r="C7" s="13">
        <v>56939</v>
      </c>
      <c r="D7" s="43">
        <f t="shared" si="0"/>
        <v>1037</v>
      </c>
      <c r="E7" s="44">
        <f t="shared" si="1"/>
        <v>1.8550320203212765</v>
      </c>
      <c r="F7" s="13">
        <v>57995</v>
      </c>
      <c r="G7" s="43">
        <f t="shared" si="2"/>
        <v>1056</v>
      </c>
      <c r="H7" s="47">
        <f t="shared" si="3"/>
        <v>1.8546163438065297</v>
      </c>
      <c r="J7" s="6"/>
      <c r="L7" s="6"/>
    </row>
    <row r="8" spans="1:12" x14ac:dyDescent="0.2">
      <c r="A8" s="15" t="s">
        <v>10</v>
      </c>
      <c r="B8" s="16">
        <v>6339913</v>
      </c>
      <c r="C8" s="16">
        <v>6273040</v>
      </c>
      <c r="D8" s="42">
        <f>C8-B8</f>
        <v>-66873</v>
      </c>
      <c r="E8" s="45">
        <f>D8/B8*100</f>
        <v>-1.0547936541085028</v>
      </c>
      <c r="F8" s="16">
        <v>6186920</v>
      </c>
      <c r="G8" s="42">
        <f>F8-C8</f>
        <v>-86120</v>
      </c>
      <c r="H8" s="45">
        <f>G8/C8*100</f>
        <v>-1.3728590922423578</v>
      </c>
    </row>
    <row r="9" spans="1:12" x14ac:dyDescent="0.2">
      <c r="A9" s="37"/>
      <c r="B9" s="39"/>
      <c r="C9" s="38"/>
      <c r="D9" s="37"/>
      <c r="E9" s="37"/>
      <c r="F9" s="38"/>
      <c r="G9" s="37"/>
      <c r="H9" s="37"/>
    </row>
    <row r="10" spans="1:12" x14ac:dyDescent="0.2">
      <c r="A10" s="85" t="s">
        <v>27</v>
      </c>
      <c r="B10" s="85"/>
      <c r="C10" s="85"/>
      <c r="D10" s="85"/>
      <c r="E10" s="85"/>
      <c r="F10" s="85"/>
      <c r="G10" s="85"/>
      <c r="H10" s="41"/>
    </row>
    <row r="11" spans="1:12" x14ac:dyDescent="0.2">
      <c r="A11" s="76" t="s">
        <v>32</v>
      </c>
      <c r="B11" s="77"/>
      <c r="C11" s="77"/>
      <c r="D11" s="77"/>
      <c r="E11" s="77"/>
      <c r="F11" s="77"/>
    </row>
    <row r="12" spans="1:12" x14ac:dyDescent="0.2">
      <c r="A12" s="50" t="s">
        <v>41</v>
      </c>
    </row>
    <row r="13" spans="1:12" ht="12.75" thickBot="1" x14ac:dyDescent="0.25">
      <c r="A13" s="48" t="s">
        <v>53</v>
      </c>
      <c r="B13" s="17"/>
      <c r="C13" s="18"/>
      <c r="D13" s="17"/>
      <c r="E13" s="17"/>
      <c r="F13" s="17"/>
      <c r="G13" s="17"/>
      <c r="H13" s="17"/>
    </row>
    <row r="14" spans="1:12" x14ac:dyDescent="0.2">
      <c r="D14" s="51"/>
      <c r="E14" s="6"/>
      <c r="G14" s="51"/>
      <c r="H14" s="6"/>
    </row>
    <row r="15" spans="1:12" x14ac:dyDescent="0.2">
      <c r="D15" s="51"/>
      <c r="E15" s="6"/>
      <c r="G15" s="51"/>
      <c r="H15" s="6"/>
    </row>
    <row r="16" spans="1:12" x14ac:dyDescent="0.2">
      <c r="D16" s="51"/>
      <c r="E16" s="6"/>
      <c r="G16" s="51"/>
      <c r="H16" s="6"/>
    </row>
    <row r="17" spans="4:8" x14ac:dyDescent="0.2">
      <c r="D17" s="51"/>
      <c r="E17" s="6"/>
      <c r="G17" s="51"/>
      <c r="H17" s="6"/>
    </row>
    <row r="18" spans="4:8" x14ac:dyDescent="0.2">
      <c r="D18" s="51"/>
      <c r="E18" s="6"/>
      <c r="G18" s="51"/>
      <c r="H18" s="6"/>
    </row>
    <row r="19" spans="4:8" x14ac:dyDescent="0.2">
      <c r="D19" s="51"/>
      <c r="E19" s="6"/>
      <c r="G19" s="51"/>
      <c r="H19" s="6"/>
    </row>
  </sheetData>
  <mergeCells count="9">
    <mergeCell ref="A1:G1"/>
    <mergeCell ref="A11:F11"/>
    <mergeCell ref="G2:H2"/>
    <mergeCell ref="A2:A3"/>
    <mergeCell ref="B2:B3"/>
    <mergeCell ref="C2:C3"/>
    <mergeCell ref="D2:E2"/>
    <mergeCell ref="F2:F3"/>
    <mergeCell ref="A10:G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110" zoomScaleNormal="110" workbookViewId="0">
      <selection activeCell="A11" sqref="A11"/>
    </sheetView>
  </sheetViews>
  <sheetFormatPr baseColWidth="10" defaultRowHeight="12" x14ac:dyDescent="0.2"/>
  <cols>
    <col min="1" max="1" width="20.140625" style="1" customWidth="1"/>
    <col min="2" max="17" width="10.28515625" style="1" customWidth="1"/>
    <col min="18" max="16384" width="11.42578125" style="1"/>
  </cols>
  <sheetData>
    <row r="1" spans="1:21" ht="12.75" thickBot="1" x14ac:dyDescent="0.25">
      <c r="A1" s="2" t="s">
        <v>48</v>
      </c>
    </row>
    <row r="2" spans="1:21" ht="25.5" customHeight="1" thickTop="1" x14ac:dyDescent="0.2">
      <c r="A2" s="86"/>
      <c r="B2" s="88" t="s">
        <v>26</v>
      </c>
      <c r="C2" s="81" t="s">
        <v>12</v>
      </c>
      <c r="D2" s="81" t="s">
        <v>19</v>
      </c>
      <c r="E2" s="81"/>
      <c r="F2" s="81" t="s">
        <v>17</v>
      </c>
      <c r="G2" s="81" t="s">
        <v>20</v>
      </c>
      <c r="H2" s="81"/>
      <c r="I2" s="81" t="s">
        <v>18</v>
      </c>
      <c r="J2" s="81" t="s">
        <v>21</v>
      </c>
      <c r="K2" s="81"/>
      <c r="L2" s="81" t="s">
        <v>22</v>
      </c>
      <c r="M2" s="81" t="s">
        <v>23</v>
      </c>
      <c r="N2" s="81"/>
      <c r="O2" s="81" t="s">
        <v>28</v>
      </c>
      <c r="P2" s="81" t="s">
        <v>29</v>
      </c>
      <c r="Q2" s="81"/>
    </row>
    <row r="3" spans="1:21" x14ac:dyDescent="0.2">
      <c r="A3" s="87"/>
      <c r="B3" s="89"/>
      <c r="C3" s="84"/>
      <c r="D3" s="19" t="s">
        <v>2</v>
      </c>
      <c r="E3" s="19" t="s">
        <v>3</v>
      </c>
      <c r="F3" s="84"/>
      <c r="G3" s="19" t="s">
        <v>2</v>
      </c>
      <c r="H3" s="19" t="s">
        <v>3</v>
      </c>
      <c r="I3" s="84"/>
      <c r="J3" s="19" t="s">
        <v>2</v>
      </c>
      <c r="K3" s="19" t="s">
        <v>3</v>
      </c>
      <c r="L3" s="84"/>
      <c r="M3" s="19" t="s">
        <v>2</v>
      </c>
      <c r="N3" s="19" t="s">
        <v>3</v>
      </c>
      <c r="O3" s="84"/>
      <c r="P3" s="19" t="s">
        <v>2</v>
      </c>
      <c r="Q3" s="19" t="s">
        <v>3</v>
      </c>
    </row>
    <row r="4" spans="1:21" x14ac:dyDescent="0.2">
      <c r="A4" s="12" t="s">
        <v>1</v>
      </c>
      <c r="B4" s="13">
        <v>2285599</v>
      </c>
      <c r="C4" s="13">
        <v>2273553</v>
      </c>
      <c r="D4" s="43">
        <f>C4-B4</f>
        <v>-12046</v>
      </c>
      <c r="E4" s="44">
        <f>D4/B4*100</f>
        <v>-0.52703908253372533</v>
      </c>
      <c r="F4" s="13">
        <v>2248455</v>
      </c>
      <c r="G4" s="43">
        <f>F4-C4</f>
        <v>-25098</v>
      </c>
      <c r="H4" s="46">
        <f>G4/C4*100</f>
        <v>-1.1039109270819727</v>
      </c>
      <c r="I4" s="20">
        <v>2230210</v>
      </c>
      <c r="J4" s="43">
        <f>I4-F4</f>
        <v>-18245</v>
      </c>
      <c r="K4" s="46">
        <f>J4/F4*100</f>
        <v>-0.81144608186510292</v>
      </c>
      <c r="L4" s="20">
        <v>2201466</v>
      </c>
      <c r="M4" s="43">
        <f>L4-I4</f>
        <v>-28744</v>
      </c>
      <c r="N4" s="46">
        <f>M4/I4*100</f>
        <v>-1.2888472386008492</v>
      </c>
      <c r="O4" s="20">
        <v>2186022</v>
      </c>
      <c r="P4" s="43">
        <f>O4-L4</f>
        <v>-15444</v>
      </c>
      <c r="Q4" s="46">
        <f>P4/L4*100</f>
        <v>-0.70153252423612267</v>
      </c>
      <c r="S4" s="44"/>
      <c r="U4" s="61"/>
    </row>
    <row r="5" spans="1:21" x14ac:dyDescent="0.2">
      <c r="A5" s="14" t="s">
        <v>4</v>
      </c>
      <c r="B5" s="13">
        <v>66304</v>
      </c>
      <c r="C5" s="13">
        <v>66446</v>
      </c>
      <c r="D5" s="43">
        <f>C5-B5</f>
        <v>142</v>
      </c>
      <c r="E5" s="44">
        <f>D5/B5*100</f>
        <v>0.21416505791505791</v>
      </c>
      <c r="F5" s="13">
        <v>65589</v>
      </c>
      <c r="G5" s="43">
        <f>F5-C5</f>
        <v>-857</v>
      </c>
      <c r="H5" s="47">
        <f>G5/C5*100</f>
        <v>-1.289769135839629</v>
      </c>
      <c r="I5" s="13">
        <v>65315</v>
      </c>
      <c r="J5" s="43">
        <f>I5-F5</f>
        <v>-274</v>
      </c>
      <c r="K5" s="47">
        <f>J5/F5*100</f>
        <v>-0.41775297687112173</v>
      </c>
      <c r="L5" s="13">
        <v>65041</v>
      </c>
      <c r="M5" s="43">
        <f>L5-I5</f>
        <v>-274</v>
      </c>
      <c r="N5" s="47">
        <f>M5/I5*100</f>
        <v>-0.41950547347469952</v>
      </c>
      <c r="O5" s="13">
        <v>64950</v>
      </c>
      <c r="P5" s="43">
        <f>O5-L5</f>
        <v>-91</v>
      </c>
      <c r="Q5" s="47">
        <f>P5/L5*100</f>
        <v>-0.13991174797435463</v>
      </c>
    </row>
    <row r="6" spans="1:21" x14ac:dyDescent="0.2">
      <c r="A6" s="12" t="s">
        <v>8</v>
      </c>
      <c r="B6" s="13">
        <v>3998412</v>
      </c>
      <c r="C6" s="13">
        <v>3942548</v>
      </c>
      <c r="D6" s="43">
        <f t="shared" ref="D6:D7" si="0">C6-B6</f>
        <v>-55864</v>
      </c>
      <c r="E6" s="44">
        <f t="shared" ref="E6:E7" si="1">D6/B6*100</f>
        <v>-1.3971546704041504</v>
      </c>
      <c r="F6" s="13">
        <v>3880470</v>
      </c>
      <c r="G6" s="43">
        <f t="shared" ref="G6:G7" si="2">F6-C6</f>
        <v>-62078</v>
      </c>
      <c r="H6" s="47">
        <f t="shared" ref="H6:H7" si="3">G6/C6*100</f>
        <v>-1.5745654840473724</v>
      </c>
      <c r="I6" s="13">
        <v>3822028</v>
      </c>
      <c r="J6" s="43">
        <f t="shared" ref="J6:J7" si="4">I6-F6</f>
        <v>-58442</v>
      </c>
      <c r="K6" s="47">
        <f t="shared" ref="K6:K7" si="5">J6/F6*100</f>
        <v>-1.5060546789435301</v>
      </c>
      <c r="L6" s="13">
        <v>3785541</v>
      </c>
      <c r="M6" s="43">
        <f t="shared" ref="M6:M7" si="6">L6-I6</f>
        <v>-36487</v>
      </c>
      <c r="N6" s="47">
        <f t="shared" ref="N6:N7" si="7">M6/I6*100</f>
        <v>-0.95465025373963774</v>
      </c>
      <c r="O6" s="13">
        <v>3745783</v>
      </c>
      <c r="P6" s="43">
        <f t="shared" ref="P6:P7" si="8">O6-L6</f>
        <v>-39758</v>
      </c>
      <c r="Q6" s="47">
        <f t="shared" ref="Q6:Q7" si="9">P6/L6*100</f>
        <v>-1.050259394892302</v>
      </c>
      <c r="S6" s="44"/>
      <c r="U6" s="61"/>
    </row>
    <row r="7" spans="1:21" x14ac:dyDescent="0.2">
      <c r="A7" s="12" t="s">
        <v>9</v>
      </c>
      <c r="B7" s="13">
        <v>55902</v>
      </c>
      <c r="C7" s="13">
        <v>56939</v>
      </c>
      <c r="D7" s="43">
        <f t="shared" si="0"/>
        <v>1037</v>
      </c>
      <c r="E7" s="44">
        <f t="shared" si="1"/>
        <v>1.8550320203212765</v>
      </c>
      <c r="F7" s="13">
        <v>57995</v>
      </c>
      <c r="G7" s="43">
        <f t="shared" si="2"/>
        <v>1056</v>
      </c>
      <c r="H7" s="47">
        <f t="shared" si="3"/>
        <v>1.8546163438065297</v>
      </c>
      <c r="I7" s="13">
        <v>59071</v>
      </c>
      <c r="J7" s="43">
        <f t="shared" si="4"/>
        <v>1076</v>
      </c>
      <c r="K7" s="47">
        <f t="shared" si="5"/>
        <v>1.8553323562376065</v>
      </c>
      <c r="L7" s="13">
        <v>60167</v>
      </c>
      <c r="M7" s="43">
        <f t="shared" si="6"/>
        <v>1096</v>
      </c>
      <c r="N7" s="47">
        <f t="shared" si="7"/>
        <v>1.8553943559445414</v>
      </c>
      <c r="O7" s="13">
        <v>61283</v>
      </c>
      <c r="P7" s="43">
        <f t="shared" si="8"/>
        <v>1116</v>
      </c>
      <c r="Q7" s="47">
        <f t="shared" si="9"/>
        <v>1.8548373693220537</v>
      </c>
    </row>
    <row r="8" spans="1:21" x14ac:dyDescent="0.2">
      <c r="A8" s="15" t="s">
        <v>10</v>
      </c>
      <c r="B8" s="16">
        <v>6339913</v>
      </c>
      <c r="C8" s="16">
        <v>6273040</v>
      </c>
      <c r="D8" s="42">
        <f>C8-B8</f>
        <v>-66873</v>
      </c>
      <c r="E8" s="45">
        <f>D8/B8*100</f>
        <v>-1.0547936541085028</v>
      </c>
      <c r="F8" s="16">
        <v>6186920</v>
      </c>
      <c r="G8" s="42">
        <f>F8-C8</f>
        <v>-86120</v>
      </c>
      <c r="H8" s="45">
        <f>G8/C8*100</f>
        <v>-1.3728590922423578</v>
      </c>
      <c r="I8" s="16">
        <v>6111309</v>
      </c>
      <c r="J8" s="42">
        <f>I8-F8</f>
        <v>-75611</v>
      </c>
      <c r="K8" s="45">
        <f>J8/F8*100</f>
        <v>-1.2221105170262425</v>
      </c>
      <c r="L8" s="16">
        <v>6047174</v>
      </c>
      <c r="M8" s="42">
        <f>L8-I8</f>
        <v>-64135</v>
      </c>
      <c r="N8" s="45">
        <f>M8/I8*100</f>
        <v>-1.0494478351528289</v>
      </c>
      <c r="O8" s="16">
        <v>5993088</v>
      </c>
      <c r="P8" s="42">
        <f>O8-L8</f>
        <v>-54086</v>
      </c>
      <c r="Q8" s="45">
        <f>P8/L8*100</f>
        <v>-0.89440125255201863</v>
      </c>
      <c r="S8" s="44"/>
      <c r="T8" s="62"/>
      <c r="U8" s="61"/>
    </row>
    <row r="9" spans="1:21" x14ac:dyDescent="0.2">
      <c r="A9" s="76" t="s">
        <v>32</v>
      </c>
      <c r="B9" s="77"/>
      <c r="C9" s="77"/>
      <c r="D9" s="77"/>
      <c r="E9" s="77"/>
      <c r="F9" s="77"/>
      <c r="T9" s="51"/>
    </row>
    <row r="10" spans="1:21" x14ac:dyDescent="0.2">
      <c r="A10" s="50" t="s">
        <v>41</v>
      </c>
      <c r="I10" s="51"/>
      <c r="L10" s="51"/>
      <c r="O10" s="51"/>
      <c r="T10" s="62"/>
    </row>
    <row r="11" spans="1:21" ht="12.75" thickBot="1" x14ac:dyDescent="0.25">
      <c r="A11" s="48" t="s">
        <v>53</v>
      </c>
      <c r="B11" s="17"/>
      <c r="C11" s="17"/>
      <c r="D11" s="17"/>
      <c r="E11" s="17"/>
      <c r="F11" s="17"/>
      <c r="G11" s="17"/>
      <c r="H11" s="17"/>
      <c r="I11" s="17"/>
      <c r="J11" s="17"/>
      <c r="K11" s="17"/>
      <c r="L11" s="17"/>
      <c r="M11" s="17"/>
      <c r="N11" s="17"/>
      <c r="O11" s="17"/>
      <c r="P11" s="17"/>
      <c r="Q11" s="17"/>
      <c r="T11" s="62"/>
    </row>
    <row r="13" spans="1:21" x14ac:dyDescent="0.2">
      <c r="J13" s="51"/>
      <c r="K13" s="6"/>
      <c r="M13" s="51"/>
      <c r="N13" s="6"/>
      <c r="P13" s="51"/>
      <c r="Q13" s="6"/>
    </row>
    <row r="14" spans="1:21" x14ac:dyDescent="0.2">
      <c r="J14" s="51"/>
      <c r="K14" s="6"/>
      <c r="M14" s="51"/>
      <c r="N14" s="6"/>
      <c r="O14" s="51"/>
      <c r="P14" s="51"/>
      <c r="Q14" s="6"/>
    </row>
    <row r="15" spans="1:21" x14ac:dyDescent="0.2">
      <c r="E15" s="6"/>
      <c r="H15" s="6"/>
      <c r="J15" s="51"/>
      <c r="K15" s="6"/>
      <c r="M15" s="51"/>
      <c r="N15" s="6"/>
      <c r="P15" s="51"/>
      <c r="Q15" s="6"/>
    </row>
    <row r="16" spans="1:21" x14ac:dyDescent="0.2">
      <c r="G16" s="51"/>
      <c r="H16" s="6"/>
      <c r="J16" s="51"/>
      <c r="K16" s="6"/>
      <c r="M16" s="51"/>
      <c r="N16" s="6"/>
      <c r="P16" s="51"/>
      <c r="Q16" s="6"/>
    </row>
    <row r="17" spans="7:17" x14ac:dyDescent="0.2">
      <c r="G17" s="51"/>
      <c r="H17" s="6"/>
      <c r="J17" s="51"/>
      <c r="K17" s="6"/>
      <c r="M17" s="51"/>
      <c r="N17" s="6"/>
      <c r="P17" s="51"/>
      <c r="Q17" s="6"/>
    </row>
    <row r="18" spans="7:17" x14ac:dyDescent="0.2">
      <c r="G18" s="51"/>
      <c r="H18" s="6"/>
      <c r="J18" s="51"/>
      <c r="K18" s="6"/>
      <c r="M18" s="51"/>
      <c r="N18" s="6"/>
      <c r="P18" s="51"/>
      <c r="Q18" s="6"/>
    </row>
  </sheetData>
  <mergeCells count="13">
    <mergeCell ref="P2:Q2"/>
    <mergeCell ref="G2:H2"/>
    <mergeCell ref="I2:I3"/>
    <mergeCell ref="J2:K2"/>
    <mergeCell ref="L2:L3"/>
    <mergeCell ref="M2:N2"/>
    <mergeCell ref="O2:O3"/>
    <mergeCell ref="A9:F9"/>
    <mergeCell ref="A2:A3"/>
    <mergeCell ref="B2:B3"/>
    <mergeCell ref="C2:C3"/>
    <mergeCell ref="D2:E2"/>
    <mergeCell ref="F2:F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9" sqref="A19"/>
    </sheetView>
  </sheetViews>
  <sheetFormatPr baseColWidth="10" defaultRowHeight="15" x14ac:dyDescent="0.25"/>
  <cols>
    <col min="1" max="1" width="9.85546875" customWidth="1"/>
    <col min="2" max="2" width="14.5703125" customWidth="1"/>
    <col min="3" max="3" width="9.42578125" bestFit="1" customWidth="1"/>
    <col min="4" max="4" width="14.5703125" customWidth="1"/>
    <col min="5" max="5" width="13.85546875" bestFit="1" customWidth="1"/>
    <col min="7" max="7" width="12.85546875" bestFit="1" customWidth="1"/>
  </cols>
  <sheetData>
    <row r="1" spans="1:8" ht="15.75" thickBot="1" x14ac:dyDescent="0.3">
      <c r="A1" s="78" t="s">
        <v>38</v>
      </c>
      <c r="B1" s="78"/>
      <c r="C1" s="78"/>
      <c r="D1" s="78"/>
      <c r="E1" s="78"/>
    </row>
    <row r="2" spans="1:8" ht="73.5" thickTop="1" x14ac:dyDescent="0.25">
      <c r="A2" s="36" t="s">
        <v>11</v>
      </c>
      <c r="B2" s="35" t="s">
        <v>24</v>
      </c>
      <c r="C2" s="36" t="s">
        <v>13</v>
      </c>
      <c r="D2" s="35" t="s">
        <v>14</v>
      </c>
      <c r="E2" s="36" t="s">
        <v>15</v>
      </c>
    </row>
    <row r="3" spans="1:8" x14ac:dyDescent="0.25">
      <c r="A3" s="11">
        <v>2009</v>
      </c>
      <c r="B3" s="27">
        <v>823.3</v>
      </c>
      <c r="C3" s="11">
        <v>2012</v>
      </c>
      <c r="D3" s="11">
        <v>2015</v>
      </c>
      <c r="E3" s="11">
        <v>2020</v>
      </c>
    </row>
    <row r="4" spans="1:8" x14ac:dyDescent="0.25">
      <c r="A4" s="11">
        <v>2010</v>
      </c>
      <c r="B4" s="27">
        <v>832.1</v>
      </c>
      <c r="C4" s="11">
        <v>2013</v>
      </c>
      <c r="D4" s="11">
        <v>2016</v>
      </c>
      <c r="E4" s="11">
        <v>2021</v>
      </c>
    </row>
    <row r="5" spans="1:8" x14ac:dyDescent="0.25">
      <c r="A5" s="11">
        <v>2011</v>
      </c>
      <c r="B5" s="27">
        <v>825.4</v>
      </c>
      <c r="C5" s="11">
        <v>2014</v>
      </c>
      <c r="D5" s="11">
        <v>2017</v>
      </c>
      <c r="E5" s="11">
        <v>2022</v>
      </c>
    </row>
    <row r="6" spans="1:8" x14ac:dyDescent="0.25">
      <c r="A6" s="11">
        <v>2012</v>
      </c>
      <c r="B6" s="27">
        <v>820</v>
      </c>
      <c r="C6" s="11">
        <v>2015</v>
      </c>
      <c r="D6" s="11">
        <v>2018</v>
      </c>
      <c r="E6" s="11">
        <v>2023</v>
      </c>
      <c r="G6" s="52"/>
    </row>
    <row r="7" spans="1:8" ht="15.75" thickBot="1" x14ac:dyDescent="0.3">
      <c r="A7" s="11">
        <v>2013</v>
      </c>
      <c r="B7" s="27">
        <v>810.4</v>
      </c>
      <c r="C7" s="11">
        <v>2016</v>
      </c>
      <c r="D7" s="11">
        <v>2019</v>
      </c>
      <c r="E7" s="11">
        <v>2024</v>
      </c>
      <c r="F7" s="52"/>
      <c r="G7" s="52"/>
    </row>
    <row r="8" spans="1:8" ht="15.75" thickTop="1" x14ac:dyDescent="0.25">
      <c r="A8" s="53">
        <v>2014</v>
      </c>
      <c r="B8" s="54">
        <v>817.4</v>
      </c>
      <c r="C8" s="53">
        <v>2017</v>
      </c>
      <c r="D8" s="53">
        <v>2020</v>
      </c>
      <c r="E8" s="53">
        <v>2025</v>
      </c>
      <c r="F8" s="52"/>
      <c r="G8" s="52"/>
    </row>
    <row r="9" spans="1:8" x14ac:dyDescent="0.25">
      <c r="A9" s="11">
        <v>2015</v>
      </c>
      <c r="B9" s="27">
        <v>797.6</v>
      </c>
      <c r="C9" s="11">
        <v>2018</v>
      </c>
      <c r="D9" s="11">
        <v>2021</v>
      </c>
      <c r="E9" s="11">
        <v>2026</v>
      </c>
      <c r="F9" s="52"/>
      <c r="G9" s="52"/>
    </row>
    <row r="10" spans="1:8" x14ac:dyDescent="0.25">
      <c r="A10" s="11">
        <v>2016</v>
      </c>
      <c r="B10" s="27">
        <v>782.3</v>
      </c>
      <c r="C10" s="11">
        <v>2019</v>
      </c>
      <c r="D10" s="11">
        <v>2022</v>
      </c>
      <c r="E10" s="11">
        <v>2027</v>
      </c>
      <c r="F10" s="52"/>
      <c r="G10" s="52"/>
    </row>
    <row r="11" spans="1:8" x14ac:dyDescent="0.25">
      <c r="A11" s="11">
        <v>2017</v>
      </c>
      <c r="B11" s="27">
        <v>768</v>
      </c>
      <c r="C11" s="11">
        <v>2020</v>
      </c>
      <c r="D11" s="11">
        <v>2023</v>
      </c>
      <c r="E11" s="11">
        <v>2028</v>
      </c>
      <c r="F11" s="52"/>
      <c r="G11" s="52"/>
      <c r="H11" s="56"/>
    </row>
    <row r="12" spans="1:8" x14ac:dyDescent="0.25">
      <c r="A12" s="11">
        <v>2018</v>
      </c>
      <c r="B12" s="27">
        <v>757.3</v>
      </c>
      <c r="C12" s="11">
        <v>2021</v>
      </c>
      <c r="D12" s="11">
        <v>2024</v>
      </c>
      <c r="E12" s="11">
        <v>2029</v>
      </c>
      <c r="F12" s="52"/>
      <c r="G12" s="52"/>
      <c r="H12" s="56"/>
    </row>
    <row r="13" spans="1:8" x14ac:dyDescent="0.25">
      <c r="A13" s="11">
        <v>2019</v>
      </c>
      <c r="B13" s="27">
        <v>752.2</v>
      </c>
      <c r="C13" s="11">
        <v>2022</v>
      </c>
      <c r="D13" s="11">
        <v>2025</v>
      </c>
      <c r="E13" s="11">
        <v>2030</v>
      </c>
      <c r="F13" s="52"/>
      <c r="G13" s="52"/>
      <c r="H13" s="56"/>
    </row>
    <row r="14" spans="1:8" x14ac:dyDescent="0.25">
      <c r="A14" s="11">
        <v>2020</v>
      </c>
      <c r="B14" s="27">
        <v>734.5</v>
      </c>
      <c r="C14" s="11">
        <v>2023</v>
      </c>
      <c r="D14" s="11">
        <v>2026</v>
      </c>
      <c r="E14" s="11">
        <v>2031</v>
      </c>
      <c r="F14" s="52"/>
      <c r="G14" s="52"/>
      <c r="H14" s="56"/>
    </row>
    <row r="15" spans="1:8" x14ac:dyDescent="0.25">
      <c r="A15" s="11">
        <v>2021</v>
      </c>
      <c r="B15" s="27">
        <v>741.5</v>
      </c>
      <c r="C15" s="11">
        <v>2024</v>
      </c>
      <c r="D15" s="11">
        <v>2027</v>
      </c>
      <c r="E15" s="11">
        <v>2032</v>
      </c>
      <c r="F15" s="52"/>
      <c r="G15" s="52"/>
      <c r="H15" s="56"/>
    </row>
    <row r="16" spans="1:8" x14ac:dyDescent="0.25">
      <c r="A16" s="25">
        <v>2022</v>
      </c>
      <c r="B16" s="28">
        <v>725.4</v>
      </c>
      <c r="C16" s="25">
        <v>2025</v>
      </c>
      <c r="D16" s="25">
        <v>2028</v>
      </c>
      <c r="E16" s="25">
        <v>2033</v>
      </c>
      <c r="F16" s="52"/>
      <c r="G16" s="52"/>
      <c r="H16" s="56"/>
    </row>
    <row r="17" spans="1:5" x14ac:dyDescent="0.25">
      <c r="A17" s="76" t="s">
        <v>33</v>
      </c>
      <c r="B17" s="77"/>
      <c r="C17" s="77"/>
      <c r="D17" s="77"/>
    </row>
    <row r="18" spans="1:5" x14ac:dyDescent="0.25">
      <c r="A18" s="77" t="s">
        <v>16</v>
      </c>
      <c r="B18" s="77"/>
    </row>
    <row r="19" spans="1:5" ht="15.75" thickBot="1" x14ac:dyDescent="0.3">
      <c r="A19" s="74" t="s">
        <v>54</v>
      </c>
      <c r="B19" s="17"/>
      <c r="C19" s="17"/>
      <c r="D19" s="17"/>
      <c r="E19" s="17"/>
    </row>
    <row r="21" spans="1:5" x14ac:dyDescent="0.25">
      <c r="B21" s="52"/>
    </row>
    <row r="22" spans="1:5" x14ac:dyDescent="0.25">
      <c r="B22" s="52"/>
    </row>
    <row r="23" spans="1:5" x14ac:dyDescent="0.25">
      <c r="B23" s="52"/>
    </row>
    <row r="24" spans="1:5" x14ac:dyDescent="0.25">
      <c r="B24" s="52"/>
    </row>
    <row r="25" spans="1:5" x14ac:dyDescent="0.25">
      <c r="B25" s="52"/>
    </row>
    <row r="26" spans="1:5" x14ac:dyDescent="0.25">
      <c r="B26" s="52"/>
    </row>
  </sheetData>
  <mergeCells count="3">
    <mergeCell ref="A17:D17"/>
    <mergeCell ref="A18:B18"/>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election activeCell="A12" sqref="A12"/>
    </sheetView>
  </sheetViews>
  <sheetFormatPr baseColWidth="10" defaultRowHeight="12" x14ac:dyDescent="0.2"/>
  <cols>
    <col min="1" max="1" width="18.42578125" style="1" customWidth="1"/>
    <col min="2" max="15" width="10.7109375" style="1" customWidth="1"/>
    <col min="16" max="16" width="7.85546875" style="1" bestFit="1" customWidth="1"/>
    <col min="17" max="17" width="7.28515625" style="1" bestFit="1" customWidth="1"/>
    <col min="18" max="16384" width="11.42578125" style="1"/>
  </cols>
  <sheetData>
    <row r="1" spans="1:16" ht="14.25" thickBot="1" x14ac:dyDescent="0.25">
      <c r="A1" s="75" t="s">
        <v>45</v>
      </c>
      <c r="B1" s="75"/>
      <c r="C1" s="75"/>
      <c r="D1" s="75"/>
      <c r="E1" s="75"/>
      <c r="F1" s="75"/>
      <c r="G1" s="75"/>
      <c r="H1" s="75"/>
      <c r="I1" s="75"/>
      <c r="J1" s="75"/>
      <c r="K1" s="75"/>
      <c r="L1" s="75"/>
      <c r="M1" s="75"/>
      <c r="N1" s="75"/>
      <c r="O1" s="75"/>
      <c r="P1" s="75"/>
    </row>
    <row r="2" spans="1:16" s="73" customFormat="1" ht="23.25" customHeight="1" thickTop="1" x14ac:dyDescent="0.25">
      <c r="A2" s="94"/>
      <c r="B2" s="92" t="s">
        <v>26</v>
      </c>
      <c r="C2" s="93"/>
      <c r="D2" s="92" t="s">
        <v>12</v>
      </c>
      <c r="E2" s="93"/>
      <c r="F2" s="81" t="s">
        <v>19</v>
      </c>
      <c r="G2" s="81"/>
      <c r="H2" s="92" t="s">
        <v>17</v>
      </c>
      <c r="I2" s="93"/>
      <c r="J2" s="81" t="s">
        <v>20</v>
      </c>
      <c r="K2" s="81"/>
      <c r="L2" s="92" t="s">
        <v>18</v>
      </c>
      <c r="M2" s="93"/>
      <c r="N2" s="81" t="s">
        <v>21</v>
      </c>
      <c r="O2" s="81"/>
    </row>
    <row r="3" spans="1:16" ht="24" x14ac:dyDescent="0.2">
      <c r="A3" s="95"/>
      <c r="B3" s="31" t="s">
        <v>36</v>
      </c>
      <c r="C3" s="32" t="s">
        <v>5</v>
      </c>
      <c r="D3" s="31" t="s">
        <v>36</v>
      </c>
      <c r="E3" s="32" t="s">
        <v>5</v>
      </c>
      <c r="F3" s="31" t="s">
        <v>36</v>
      </c>
      <c r="G3" s="19" t="s">
        <v>3</v>
      </c>
      <c r="H3" s="31" t="s">
        <v>36</v>
      </c>
      <c r="I3" s="32" t="s">
        <v>5</v>
      </c>
      <c r="J3" s="31" t="s">
        <v>36</v>
      </c>
      <c r="K3" s="19" t="s">
        <v>3</v>
      </c>
      <c r="L3" s="31" t="s">
        <v>36</v>
      </c>
      <c r="M3" s="32" t="s">
        <v>5</v>
      </c>
      <c r="N3" s="31" t="s">
        <v>36</v>
      </c>
      <c r="O3" s="19" t="s">
        <v>3</v>
      </c>
    </row>
    <row r="4" spans="1:16" x14ac:dyDescent="0.2">
      <c r="A4" s="9" t="s">
        <v>1</v>
      </c>
      <c r="B4" s="29">
        <v>1998718</v>
      </c>
      <c r="C4" s="24">
        <v>87.444541649128041</v>
      </c>
      <c r="D4" s="29">
        <v>1988098</v>
      </c>
      <c r="E4" s="24">
        <v>87.444541649128041</v>
      </c>
      <c r="F4" s="43">
        <f>D4-B4</f>
        <v>-10620</v>
      </c>
      <c r="G4" s="70">
        <f>100*F4/B4</f>
        <v>-0.53134058931775263</v>
      </c>
      <c r="H4" s="29">
        <v>1966192</v>
      </c>
      <c r="I4" s="24">
        <v>87.446357610003318</v>
      </c>
      <c r="J4" s="69">
        <f>H4-D4</f>
        <v>-21906</v>
      </c>
      <c r="K4" s="24">
        <f>100*J4/D4</f>
        <v>-1.1018571519110225</v>
      </c>
      <c r="L4" s="29">
        <v>1950202</v>
      </c>
      <c r="M4" s="24">
        <v>87.444769775043611</v>
      </c>
      <c r="N4" s="69">
        <f>L4-H4</f>
        <v>-15990</v>
      </c>
      <c r="O4" s="24">
        <f>100*N4/H4</f>
        <v>-0.81324712947667366</v>
      </c>
    </row>
    <row r="5" spans="1:16" x14ac:dyDescent="0.2">
      <c r="A5" s="10" t="s">
        <v>8</v>
      </c>
      <c r="B5" s="30">
        <v>3435504</v>
      </c>
      <c r="C5" s="26">
        <v>85.921718644896657</v>
      </c>
      <c r="D5" s="30">
        <v>3387505</v>
      </c>
      <c r="E5" s="26">
        <v>85.921718644896657</v>
      </c>
      <c r="F5" s="43">
        <f t="shared" ref="F5:F7" si="0">D5-B5</f>
        <v>-47999</v>
      </c>
      <c r="G5" s="71">
        <f t="shared" ref="G5:G7" si="1">100*F5/B5</f>
        <v>-1.3971458045166008</v>
      </c>
      <c r="H5" s="30">
        <v>3334166</v>
      </c>
      <c r="I5" s="26">
        <v>85.921705360433137</v>
      </c>
      <c r="J5" s="43">
        <f t="shared" ref="J5:J7" si="2">H5-D5</f>
        <v>-53339</v>
      </c>
      <c r="K5" s="26">
        <f t="shared" ref="K5:K7" si="3">100*J5/D5</f>
        <v>-1.5745807017259015</v>
      </c>
      <c r="L5" s="30">
        <v>3283952</v>
      </c>
      <c r="M5" s="26">
        <v>85.921714859231798</v>
      </c>
      <c r="N5" s="43">
        <f t="shared" ref="N5:N7" si="4">L5-H5</f>
        <v>-50214</v>
      </c>
      <c r="O5" s="26">
        <f t="shared" ref="O5:O7" si="5">100*N5/H5</f>
        <v>-1.5060437902611927</v>
      </c>
    </row>
    <row r="6" spans="1:16" x14ac:dyDescent="0.2">
      <c r="A6" s="10" t="s">
        <v>9</v>
      </c>
      <c r="B6" s="30">
        <v>52238</v>
      </c>
      <c r="C6" s="26">
        <v>93.445617239501928</v>
      </c>
      <c r="D6" s="30">
        <v>53207</v>
      </c>
      <c r="E6" s="26">
        <v>93.445617239501928</v>
      </c>
      <c r="F6" s="43">
        <f t="shared" si="0"/>
        <v>969</v>
      </c>
      <c r="G6" s="71">
        <f t="shared" si="1"/>
        <v>1.8549714767027834</v>
      </c>
      <c r="H6" s="30">
        <v>54194</v>
      </c>
      <c r="I6" s="26">
        <v>93.445986722993368</v>
      </c>
      <c r="J6" s="43">
        <f t="shared" si="2"/>
        <v>987</v>
      </c>
      <c r="K6" s="26">
        <f t="shared" si="3"/>
        <v>1.8550190764373109</v>
      </c>
      <c r="L6" s="30">
        <v>55199</v>
      </c>
      <c r="M6" s="26">
        <v>93.445176143962357</v>
      </c>
      <c r="N6" s="43">
        <f t="shared" si="4"/>
        <v>1005</v>
      </c>
      <c r="O6" s="26">
        <f t="shared" si="5"/>
        <v>1.8544488319740193</v>
      </c>
    </row>
    <row r="7" spans="1:16" x14ac:dyDescent="0.2">
      <c r="A7" s="15" t="s">
        <v>10</v>
      </c>
      <c r="B7" s="16">
        <v>5486460</v>
      </c>
      <c r="C7" s="33">
        <v>86.541931822529421</v>
      </c>
      <c r="D7" s="16">
        <v>5428810</v>
      </c>
      <c r="E7" s="33">
        <v>86.541931822529421</v>
      </c>
      <c r="F7" s="68">
        <f t="shared" si="0"/>
        <v>-57650</v>
      </c>
      <c r="G7" s="72">
        <f t="shared" si="1"/>
        <v>-1.0507686194741235</v>
      </c>
      <c r="H7" s="16">
        <v>5354552</v>
      </c>
      <c r="I7" s="33">
        <v>86.546326766791879</v>
      </c>
      <c r="J7" s="68">
        <f t="shared" si="2"/>
        <v>-74258</v>
      </c>
      <c r="K7" s="67">
        <f t="shared" si="3"/>
        <v>-1.3678504128897493</v>
      </c>
      <c r="L7" s="16">
        <v>5289353</v>
      </c>
      <c r="M7" s="33">
        <v>86.550246436565388</v>
      </c>
      <c r="N7" s="68">
        <f t="shared" si="4"/>
        <v>-65199</v>
      </c>
      <c r="O7" s="67">
        <f t="shared" si="5"/>
        <v>-1.2176368816662906</v>
      </c>
    </row>
    <row r="8" spans="1:16" x14ac:dyDescent="0.2">
      <c r="A8" s="37"/>
      <c r="B8" s="38"/>
      <c r="C8" s="40"/>
      <c r="D8" s="38"/>
      <c r="E8" s="40"/>
      <c r="F8" s="40"/>
      <c r="G8" s="40"/>
      <c r="H8" s="38"/>
      <c r="I8" s="40"/>
    </row>
    <row r="9" spans="1:16" x14ac:dyDescent="0.2">
      <c r="A9" s="85" t="s">
        <v>46</v>
      </c>
      <c r="B9" s="85"/>
      <c r="C9" s="85"/>
      <c r="D9" s="85"/>
      <c r="E9" s="85"/>
      <c r="F9" s="85"/>
      <c r="G9" s="85"/>
      <c r="H9" s="85"/>
      <c r="I9" s="85"/>
    </row>
    <row r="10" spans="1:16" x14ac:dyDescent="0.2">
      <c r="A10" s="90" t="s">
        <v>34</v>
      </c>
      <c r="B10" s="91"/>
      <c r="C10" s="91"/>
      <c r="D10" s="91"/>
    </row>
    <row r="11" spans="1:16" x14ac:dyDescent="0.2">
      <c r="A11" s="50" t="s">
        <v>40</v>
      </c>
    </row>
    <row r="12" spans="1:16" ht="12.75" thickBot="1" x14ac:dyDescent="0.25">
      <c r="A12" s="48" t="s">
        <v>53</v>
      </c>
      <c r="B12" s="17"/>
      <c r="C12" s="18"/>
      <c r="D12" s="17"/>
      <c r="E12" s="17"/>
      <c r="F12" s="17"/>
      <c r="G12" s="17"/>
      <c r="H12" s="17"/>
      <c r="I12" s="17"/>
      <c r="J12" s="17"/>
      <c r="K12" s="17"/>
      <c r="L12" s="17"/>
      <c r="M12" s="17"/>
      <c r="N12" s="17"/>
      <c r="O12" s="17"/>
    </row>
    <row r="15" spans="1:16" x14ac:dyDescent="0.2">
      <c r="J15" s="6"/>
      <c r="K15" s="6"/>
    </row>
    <row r="16" spans="1:16" x14ac:dyDescent="0.2">
      <c r="J16" s="6"/>
      <c r="K16" s="6"/>
    </row>
    <row r="21" spans="10:11" x14ac:dyDescent="0.2">
      <c r="J21" s="60"/>
      <c r="K21" s="60"/>
    </row>
  </sheetData>
  <mergeCells count="11">
    <mergeCell ref="A1:P1"/>
    <mergeCell ref="A10:D10"/>
    <mergeCell ref="A9:I9"/>
    <mergeCell ref="B2:C2"/>
    <mergeCell ref="D2:E2"/>
    <mergeCell ref="H2:I2"/>
    <mergeCell ref="A2:A3"/>
    <mergeCell ref="F2:G2"/>
    <mergeCell ref="L2:M2"/>
    <mergeCell ref="J2:K2"/>
    <mergeCell ref="N2:O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selection activeCell="A10" sqref="A10"/>
    </sheetView>
  </sheetViews>
  <sheetFormatPr baseColWidth="10" defaultRowHeight="12" x14ac:dyDescent="0.2"/>
  <cols>
    <col min="1" max="1" width="18.140625" style="1" customWidth="1"/>
    <col min="2" max="21" width="11.42578125" style="1" customWidth="1"/>
    <col min="22" max="16384" width="11.42578125" style="1"/>
  </cols>
  <sheetData>
    <row r="1" spans="1:23" ht="12.75" thickBot="1" x14ac:dyDescent="0.25">
      <c r="A1" s="2" t="s">
        <v>49</v>
      </c>
      <c r="B1" s="2"/>
      <c r="C1" s="2"/>
      <c r="D1" s="2"/>
      <c r="E1" s="2"/>
      <c r="F1" s="2"/>
      <c r="G1" s="2"/>
      <c r="H1" s="2"/>
      <c r="I1" s="2"/>
      <c r="J1" s="2"/>
      <c r="K1" s="2"/>
      <c r="L1" s="2"/>
      <c r="M1" s="2"/>
      <c r="N1" s="2"/>
      <c r="O1" s="2"/>
      <c r="P1" s="2"/>
      <c r="Q1" s="2"/>
      <c r="R1" s="2"/>
      <c r="S1" s="2"/>
      <c r="T1" s="2"/>
    </row>
    <row r="2" spans="1:23" s="73" customFormat="1" ht="23.25" customHeight="1" thickTop="1" x14ac:dyDescent="0.25">
      <c r="A2" s="94"/>
      <c r="B2" s="92" t="s">
        <v>26</v>
      </c>
      <c r="C2" s="93"/>
      <c r="D2" s="96" t="s">
        <v>12</v>
      </c>
      <c r="E2" s="97"/>
      <c r="F2" s="81" t="s">
        <v>19</v>
      </c>
      <c r="G2" s="81"/>
      <c r="H2" s="92" t="s">
        <v>17</v>
      </c>
      <c r="I2" s="93"/>
      <c r="J2" s="81" t="s">
        <v>20</v>
      </c>
      <c r="K2" s="81"/>
      <c r="L2" s="92" t="s">
        <v>18</v>
      </c>
      <c r="M2" s="93"/>
      <c r="N2" s="81" t="s">
        <v>21</v>
      </c>
      <c r="O2" s="81"/>
      <c r="P2" s="92" t="s">
        <v>22</v>
      </c>
      <c r="Q2" s="93"/>
      <c r="R2" s="81" t="s">
        <v>23</v>
      </c>
      <c r="S2" s="81"/>
      <c r="T2" s="92" t="s">
        <v>28</v>
      </c>
      <c r="U2" s="93"/>
      <c r="V2" s="81" t="s">
        <v>29</v>
      </c>
      <c r="W2" s="81"/>
    </row>
    <row r="3" spans="1:23" ht="24" x14ac:dyDescent="0.2">
      <c r="A3" s="95"/>
      <c r="B3" s="31" t="s">
        <v>36</v>
      </c>
      <c r="C3" s="32" t="s">
        <v>5</v>
      </c>
      <c r="D3" s="31" t="s">
        <v>36</v>
      </c>
      <c r="E3" s="32" t="s">
        <v>5</v>
      </c>
      <c r="F3" s="31" t="s">
        <v>36</v>
      </c>
      <c r="G3" s="19" t="s">
        <v>3</v>
      </c>
      <c r="H3" s="31" t="s">
        <v>36</v>
      </c>
      <c r="I3" s="32" t="s">
        <v>5</v>
      </c>
      <c r="J3" s="31" t="s">
        <v>36</v>
      </c>
      <c r="K3" s="19" t="s">
        <v>3</v>
      </c>
      <c r="L3" s="31" t="s">
        <v>36</v>
      </c>
      <c r="M3" s="32" t="s">
        <v>5</v>
      </c>
      <c r="N3" s="31" t="s">
        <v>36</v>
      </c>
      <c r="O3" s="19" t="s">
        <v>3</v>
      </c>
      <c r="P3" s="31" t="s">
        <v>36</v>
      </c>
      <c r="Q3" s="32" t="s">
        <v>5</v>
      </c>
      <c r="R3" s="31" t="s">
        <v>36</v>
      </c>
      <c r="S3" s="19" t="s">
        <v>3</v>
      </c>
      <c r="T3" s="31" t="s">
        <v>36</v>
      </c>
      <c r="U3" s="32" t="s">
        <v>5</v>
      </c>
      <c r="V3" s="31" t="s">
        <v>36</v>
      </c>
      <c r="W3" s="19" t="s">
        <v>3</v>
      </c>
    </row>
    <row r="4" spans="1:23" x14ac:dyDescent="0.2">
      <c r="A4" s="9" t="s">
        <v>1</v>
      </c>
      <c r="B4" s="29">
        <v>1998718</v>
      </c>
      <c r="C4" s="24">
        <v>87.444541649128041</v>
      </c>
      <c r="D4" s="29">
        <v>1988098</v>
      </c>
      <c r="E4" s="24">
        <v>87.444541649128041</v>
      </c>
      <c r="F4" s="43">
        <f>D4-B4</f>
        <v>-10620</v>
      </c>
      <c r="G4" s="70">
        <f>100*F4/B4</f>
        <v>-0.53134058931775263</v>
      </c>
      <c r="H4" s="29">
        <v>1966192</v>
      </c>
      <c r="I4" s="24">
        <v>87.446357610003318</v>
      </c>
      <c r="J4" s="69">
        <f>H4-D4</f>
        <v>-21906</v>
      </c>
      <c r="K4" s="24">
        <f>100*J4/D4</f>
        <v>-1.1018571519110225</v>
      </c>
      <c r="L4" s="29">
        <v>1950202</v>
      </c>
      <c r="M4" s="24">
        <v>87.444769775043611</v>
      </c>
      <c r="N4" s="69">
        <f>L4-H4</f>
        <v>-15990</v>
      </c>
      <c r="O4" s="24">
        <f>100*N4/H4</f>
        <v>-0.81324712947667366</v>
      </c>
      <c r="P4" s="29">
        <v>1924989</v>
      </c>
      <c r="Q4" s="24">
        <v>87.441232342448174</v>
      </c>
      <c r="R4" s="69">
        <f>P4-L4</f>
        <v>-25213</v>
      </c>
      <c r="S4" s="24">
        <f>100*R4/L4</f>
        <v>-1.2928404339653021</v>
      </c>
      <c r="T4" s="29">
        <v>1911439.9396914446</v>
      </c>
      <c r="U4" s="24">
        <v>87.439190442339765</v>
      </c>
      <c r="V4" s="69">
        <f>T4-P4</f>
        <v>-13549.060308555374</v>
      </c>
      <c r="W4" s="24">
        <f>100*V4/P4</f>
        <v>-0.7038513107636134</v>
      </c>
    </row>
    <row r="5" spans="1:23" x14ac:dyDescent="0.2">
      <c r="A5" s="10" t="s">
        <v>8</v>
      </c>
      <c r="B5" s="30">
        <v>3435504</v>
      </c>
      <c r="C5" s="26">
        <v>85.921718644896657</v>
      </c>
      <c r="D5" s="30">
        <v>3387505</v>
      </c>
      <c r="E5" s="26">
        <v>85.921718644896657</v>
      </c>
      <c r="F5" s="43">
        <f t="shared" ref="F5:F7" si="0">D5-B5</f>
        <v>-47999</v>
      </c>
      <c r="G5" s="71">
        <f t="shared" ref="G5:G7" si="1">100*F5/B5</f>
        <v>-1.3971458045166008</v>
      </c>
      <c r="H5" s="30">
        <v>3334166</v>
      </c>
      <c r="I5" s="26">
        <v>85.921705360433137</v>
      </c>
      <c r="J5" s="43">
        <f t="shared" ref="J5:J7" si="2">H5-D5</f>
        <v>-53339</v>
      </c>
      <c r="K5" s="26">
        <f t="shared" ref="K5:K7" si="3">100*J5/D5</f>
        <v>-1.5745807017259015</v>
      </c>
      <c r="L5" s="30">
        <v>3283952</v>
      </c>
      <c r="M5" s="26">
        <v>85.921714859231798</v>
      </c>
      <c r="N5" s="43">
        <f t="shared" ref="N5:N7" si="4">L5-H5</f>
        <v>-50214</v>
      </c>
      <c r="O5" s="26">
        <f t="shared" ref="O5:O7" si="5">100*N5/H5</f>
        <v>-1.5060437902611927</v>
      </c>
      <c r="P5" s="30">
        <v>3252602</v>
      </c>
      <c r="Q5" s="26">
        <v>85.921721624465306</v>
      </c>
      <c r="R5" s="43">
        <f t="shared" ref="R5:R7" si="6">P5-L5</f>
        <v>-31350</v>
      </c>
      <c r="S5" s="26">
        <f t="shared" ref="S5:S7" si="7">100*R5/L5</f>
        <v>-0.95464245518813917</v>
      </c>
      <c r="T5" s="30">
        <v>3218441</v>
      </c>
      <c r="U5" s="26">
        <v>85.921715166094785</v>
      </c>
      <c r="V5" s="43">
        <f t="shared" ref="V5:V7" si="8">T5-P5</f>
        <v>-34161</v>
      </c>
      <c r="W5" s="26">
        <f t="shared" ref="W5:W7" si="9">100*V5/P5</f>
        <v>-1.0502668325236226</v>
      </c>
    </row>
    <row r="6" spans="1:23" x14ac:dyDescent="0.2">
      <c r="A6" s="10" t="s">
        <v>9</v>
      </c>
      <c r="B6" s="30">
        <v>52238</v>
      </c>
      <c r="C6" s="26">
        <v>93.445617239501928</v>
      </c>
      <c r="D6" s="30">
        <v>53207</v>
      </c>
      <c r="E6" s="26">
        <v>93.445617239501928</v>
      </c>
      <c r="F6" s="43">
        <f t="shared" si="0"/>
        <v>969</v>
      </c>
      <c r="G6" s="71">
        <f t="shared" si="1"/>
        <v>1.8549714767027834</v>
      </c>
      <c r="H6" s="30">
        <v>54194</v>
      </c>
      <c r="I6" s="26">
        <v>93.445986722993368</v>
      </c>
      <c r="J6" s="43">
        <f t="shared" si="2"/>
        <v>987</v>
      </c>
      <c r="K6" s="26">
        <f t="shared" si="3"/>
        <v>1.8550190764373109</v>
      </c>
      <c r="L6" s="30">
        <v>55199</v>
      </c>
      <c r="M6" s="26">
        <v>93.445176143962357</v>
      </c>
      <c r="N6" s="43">
        <f t="shared" si="4"/>
        <v>1005</v>
      </c>
      <c r="O6" s="26">
        <f t="shared" si="5"/>
        <v>1.8544488319740193</v>
      </c>
      <c r="P6" s="30">
        <v>56223</v>
      </c>
      <c r="Q6" s="26">
        <v>93.444911662539269</v>
      </c>
      <c r="R6" s="43">
        <f t="shared" si="6"/>
        <v>1024</v>
      </c>
      <c r="S6" s="26">
        <f t="shared" si="7"/>
        <v>1.8551060707621514</v>
      </c>
      <c r="T6" s="30">
        <v>57266</v>
      </c>
      <c r="U6" s="26">
        <v>93.445164238043176</v>
      </c>
      <c r="V6" s="43">
        <f t="shared" si="8"/>
        <v>1043</v>
      </c>
      <c r="W6" s="26">
        <f t="shared" si="9"/>
        <v>1.8551126763068495</v>
      </c>
    </row>
    <row r="7" spans="1:23" x14ac:dyDescent="0.2">
      <c r="A7" s="15" t="s">
        <v>10</v>
      </c>
      <c r="B7" s="16">
        <v>5486460</v>
      </c>
      <c r="C7" s="33">
        <v>86.541931822529421</v>
      </c>
      <c r="D7" s="16">
        <v>5428810</v>
      </c>
      <c r="E7" s="33">
        <v>86.541931822529421</v>
      </c>
      <c r="F7" s="68">
        <f t="shared" si="0"/>
        <v>-57650</v>
      </c>
      <c r="G7" s="72">
        <f t="shared" si="1"/>
        <v>-1.0507686194741235</v>
      </c>
      <c r="H7" s="16">
        <v>5354552</v>
      </c>
      <c r="I7" s="33">
        <v>86.546326766791879</v>
      </c>
      <c r="J7" s="68">
        <f t="shared" si="2"/>
        <v>-74258</v>
      </c>
      <c r="K7" s="67">
        <f t="shared" si="3"/>
        <v>-1.3678504128897493</v>
      </c>
      <c r="L7" s="16">
        <v>5289353</v>
      </c>
      <c r="M7" s="33">
        <v>86.550246436565388</v>
      </c>
      <c r="N7" s="68">
        <f t="shared" si="4"/>
        <v>-65199</v>
      </c>
      <c r="O7" s="67">
        <f t="shared" si="5"/>
        <v>-1.2176368816662906</v>
      </c>
      <c r="P7" s="16">
        <v>5233814</v>
      </c>
      <c r="Q7" s="33">
        <v>86.54975034619477</v>
      </c>
      <c r="R7" s="68">
        <f t="shared" si="6"/>
        <v>-55539</v>
      </c>
      <c r="S7" s="67">
        <f t="shared" si="7"/>
        <v>-1.050015001834818</v>
      </c>
      <c r="T7" s="16">
        <v>5187146.9396914449</v>
      </c>
      <c r="U7" s="33">
        <v>86.552157079813355</v>
      </c>
      <c r="V7" s="68">
        <f t="shared" si="8"/>
        <v>-46667.060308555141</v>
      </c>
      <c r="W7" s="67">
        <f t="shared" si="9"/>
        <v>-0.89164537197071081</v>
      </c>
    </row>
    <row r="8" spans="1:23" x14ac:dyDescent="0.2">
      <c r="A8" s="90" t="s">
        <v>34</v>
      </c>
      <c r="B8" s="91"/>
      <c r="C8" s="91"/>
      <c r="D8" s="91"/>
    </row>
    <row r="9" spans="1:23" x14ac:dyDescent="0.2">
      <c r="A9" s="50" t="s">
        <v>40</v>
      </c>
    </row>
    <row r="10" spans="1:23" ht="12.75" thickBot="1" x14ac:dyDescent="0.25">
      <c r="A10" s="48" t="s">
        <v>53</v>
      </c>
      <c r="B10" s="17"/>
      <c r="C10" s="18"/>
      <c r="D10" s="17"/>
      <c r="E10" s="17"/>
      <c r="F10" s="17"/>
      <c r="G10" s="17"/>
      <c r="H10" s="17"/>
      <c r="I10" s="17"/>
      <c r="J10" s="17"/>
      <c r="K10" s="17"/>
      <c r="L10" s="17"/>
      <c r="M10" s="17"/>
      <c r="N10" s="17"/>
      <c r="O10" s="17"/>
      <c r="P10" s="17"/>
      <c r="Q10" s="17"/>
      <c r="R10" s="17"/>
      <c r="S10" s="17"/>
      <c r="T10" s="17"/>
      <c r="U10" s="17"/>
      <c r="V10" s="17"/>
      <c r="W10" s="17"/>
    </row>
    <row r="12" spans="1:23" x14ac:dyDescent="0.2">
      <c r="D12" s="51"/>
    </row>
    <row r="13" spans="1:23" x14ac:dyDescent="0.2">
      <c r="D13" s="66"/>
      <c r="H13" s="66"/>
      <c r="T13" s="66"/>
    </row>
    <row r="14" spans="1:23" x14ac:dyDescent="0.2">
      <c r="B14" s="51"/>
      <c r="D14" s="66"/>
      <c r="H14" s="66"/>
      <c r="P14" s="51"/>
      <c r="T14" s="66"/>
    </row>
    <row r="15" spans="1:23" x14ac:dyDescent="0.2">
      <c r="C15" s="6"/>
      <c r="D15" s="66"/>
      <c r="E15" s="6"/>
      <c r="F15" s="6"/>
      <c r="G15" s="6"/>
      <c r="H15" s="66"/>
      <c r="I15" s="6"/>
      <c r="J15" s="6"/>
      <c r="K15" s="6"/>
      <c r="M15" s="6"/>
      <c r="N15" s="6"/>
      <c r="O15" s="6"/>
      <c r="Q15" s="6"/>
      <c r="R15" s="6"/>
      <c r="S15" s="6"/>
      <c r="T15" s="66"/>
      <c r="U15" s="6"/>
    </row>
    <row r="16" spans="1:23" x14ac:dyDescent="0.2">
      <c r="B16" s="51"/>
      <c r="C16" s="6"/>
      <c r="D16" s="51"/>
      <c r="E16" s="6"/>
      <c r="F16" s="6"/>
      <c r="G16" s="6"/>
      <c r="H16" s="51"/>
      <c r="I16" s="6"/>
      <c r="J16" s="6"/>
      <c r="K16" s="6"/>
      <c r="L16" s="51"/>
      <c r="M16" s="6"/>
      <c r="N16" s="6"/>
      <c r="O16" s="6"/>
      <c r="P16" s="51"/>
      <c r="Q16" s="6"/>
      <c r="R16" s="6"/>
      <c r="S16" s="6"/>
      <c r="T16" s="51"/>
      <c r="U16" s="6"/>
    </row>
    <row r="17" spans="2:21" x14ac:dyDescent="0.2">
      <c r="T17" s="51"/>
      <c r="U17" s="6"/>
    </row>
    <row r="21" spans="2:21" x14ac:dyDescent="0.2">
      <c r="B21" s="60"/>
      <c r="C21" s="60"/>
      <c r="D21" s="60"/>
      <c r="E21" s="60"/>
      <c r="F21" s="60"/>
      <c r="G21" s="60"/>
      <c r="H21" s="60"/>
      <c r="I21" s="60"/>
      <c r="J21" s="60"/>
      <c r="K21" s="60"/>
      <c r="L21" s="60"/>
      <c r="M21" s="60"/>
      <c r="N21" s="60"/>
      <c r="O21" s="60"/>
      <c r="P21" s="60"/>
      <c r="Q21" s="60"/>
      <c r="R21" s="60"/>
      <c r="S21" s="60"/>
      <c r="T21" s="60"/>
    </row>
  </sheetData>
  <mergeCells count="13">
    <mergeCell ref="V2:W2"/>
    <mergeCell ref="A8:D8"/>
    <mergeCell ref="F2:G2"/>
    <mergeCell ref="J2:K2"/>
    <mergeCell ref="N2:O2"/>
    <mergeCell ref="P2:Q2"/>
    <mergeCell ref="T2:U2"/>
    <mergeCell ref="A2:A3"/>
    <mergeCell ref="B2:C2"/>
    <mergeCell ref="D2:E2"/>
    <mergeCell ref="H2:I2"/>
    <mergeCell ref="L2:M2"/>
    <mergeCell ref="R2:S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A12" sqref="A12"/>
    </sheetView>
  </sheetViews>
  <sheetFormatPr baseColWidth="10" defaultRowHeight="12" x14ac:dyDescent="0.2"/>
  <cols>
    <col min="1" max="1" width="18.42578125" style="1" customWidth="1"/>
    <col min="2" max="2" width="9.5703125" style="1" bestFit="1" customWidth="1"/>
    <col min="3" max="3" width="10.42578125" style="1" customWidth="1"/>
    <col min="4" max="4" width="9.5703125" style="1" bestFit="1" customWidth="1"/>
    <col min="5" max="7" width="10.42578125" style="1" customWidth="1"/>
    <col min="8" max="8" width="9.5703125" style="1" bestFit="1" customWidth="1"/>
    <col min="9" max="11" width="10.42578125" style="1" customWidth="1"/>
    <col min="12" max="12" width="7.85546875" style="1" bestFit="1" customWidth="1"/>
    <col min="13" max="13" width="7.28515625" style="1" bestFit="1" customWidth="1"/>
    <col min="14" max="14" width="7.85546875" style="1" bestFit="1" customWidth="1"/>
    <col min="15" max="15" width="7.28515625" style="1" bestFit="1" customWidth="1"/>
    <col min="16" max="16384" width="11.42578125" style="1"/>
  </cols>
  <sheetData>
    <row r="1" spans="1:14" ht="14.25" thickBot="1" x14ac:dyDescent="0.25">
      <c r="A1" s="75" t="s">
        <v>51</v>
      </c>
      <c r="B1" s="75"/>
      <c r="C1" s="75"/>
      <c r="D1" s="75"/>
      <c r="E1" s="75"/>
      <c r="F1" s="75"/>
      <c r="G1" s="75"/>
      <c r="H1" s="75"/>
      <c r="I1" s="75"/>
      <c r="J1" s="75"/>
      <c r="K1" s="75"/>
      <c r="L1" s="75"/>
      <c r="M1" s="75"/>
      <c r="N1" s="75"/>
    </row>
    <row r="2" spans="1:14" s="73" customFormat="1" ht="23.25" customHeight="1" thickTop="1" x14ac:dyDescent="0.25">
      <c r="A2" s="94"/>
      <c r="B2" s="92" t="s">
        <v>26</v>
      </c>
      <c r="C2" s="93"/>
      <c r="D2" s="92" t="s">
        <v>12</v>
      </c>
      <c r="E2" s="93"/>
      <c r="F2" s="81" t="s">
        <v>19</v>
      </c>
      <c r="G2" s="81"/>
      <c r="H2" s="92" t="s">
        <v>17</v>
      </c>
      <c r="I2" s="93"/>
      <c r="J2" s="81" t="s">
        <v>20</v>
      </c>
      <c r="K2" s="81"/>
    </row>
    <row r="3" spans="1:14" ht="48" x14ac:dyDescent="0.2">
      <c r="A3" s="95"/>
      <c r="B3" s="31" t="s">
        <v>36</v>
      </c>
      <c r="C3" s="32" t="s">
        <v>25</v>
      </c>
      <c r="D3" s="31" t="s">
        <v>36</v>
      </c>
      <c r="E3" s="32" t="s">
        <v>25</v>
      </c>
      <c r="F3" s="31" t="s">
        <v>36</v>
      </c>
      <c r="G3" s="19" t="s">
        <v>3</v>
      </c>
      <c r="H3" s="31" t="s">
        <v>36</v>
      </c>
      <c r="I3" s="32" t="s">
        <v>25</v>
      </c>
      <c r="J3" s="31" t="s">
        <v>36</v>
      </c>
      <c r="K3" s="19" t="s">
        <v>3</v>
      </c>
    </row>
    <row r="4" spans="1:14" x14ac:dyDescent="0.2">
      <c r="A4" s="9" t="s">
        <v>1</v>
      </c>
      <c r="B4" s="29">
        <v>286881</v>
      </c>
      <c r="C4" s="24">
        <f>100-'Figure 5'!C4</f>
        <v>12.555458350871959</v>
      </c>
      <c r="D4" s="29">
        <v>285455</v>
      </c>
      <c r="E4" s="24">
        <f>100-'Figure 5'!E4</f>
        <v>12.555458350871959</v>
      </c>
      <c r="F4" s="43">
        <f>D4-B4</f>
        <v>-1426</v>
      </c>
      <c r="G4" s="70">
        <f>100*F4/B4</f>
        <v>-0.4970702137820211</v>
      </c>
      <c r="H4" s="29">
        <v>282263</v>
      </c>
      <c r="I4" s="24">
        <f>100-'Figure 5'!I4</f>
        <v>12.553642389996682</v>
      </c>
      <c r="J4" s="69">
        <f>H4-D4</f>
        <v>-3192</v>
      </c>
      <c r="K4" s="24">
        <f>100*J4/D4</f>
        <v>-1.1182147799127709</v>
      </c>
    </row>
    <row r="5" spans="1:14" x14ac:dyDescent="0.2">
      <c r="A5" s="10" t="s">
        <v>8</v>
      </c>
      <c r="B5" s="30">
        <v>562908</v>
      </c>
      <c r="C5" s="26">
        <f>100-'Figure 5'!C5</f>
        <v>14.078281355103343</v>
      </c>
      <c r="D5" s="30">
        <v>555043</v>
      </c>
      <c r="E5" s="26">
        <f>100-'Figure 5'!E5</f>
        <v>14.078281355103343</v>
      </c>
      <c r="F5" s="43">
        <f t="shared" ref="F5:F7" si="0">D5-B5</f>
        <v>-7865</v>
      </c>
      <c r="G5" s="71">
        <f t="shared" ref="G5:G7" si="1">100*F5/B5</f>
        <v>-1.397208780120375</v>
      </c>
      <c r="H5" s="30">
        <v>546304</v>
      </c>
      <c r="I5" s="26">
        <f>100-'Figure 5'!I5</f>
        <v>14.078294639566863</v>
      </c>
      <c r="J5" s="43">
        <f t="shared" ref="J5:J7" si="2">H5-D5</f>
        <v>-8739</v>
      </c>
      <c r="K5" s="26">
        <f t="shared" ref="K5:K7" si="3">100*J5/D5</f>
        <v>-1.5744726084285361</v>
      </c>
    </row>
    <row r="6" spans="1:14" x14ac:dyDescent="0.2">
      <c r="A6" s="10" t="s">
        <v>9</v>
      </c>
      <c r="B6" s="30">
        <v>3664</v>
      </c>
      <c r="C6" s="26">
        <f>100-'Figure 5'!C6</f>
        <v>6.554382760498072</v>
      </c>
      <c r="D6" s="30">
        <v>3732</v>
      </c>
      <c r="E6" s="26">
        <f>100-'Figure 5'!E6</f>
        <v>6.554382760498072</v>
      </c>
      <c r="F6" s="43">
        <f t="shared" si="0"/>
        <v>68</v>
      </c>
      <c r="G6" s="71">
        <f t="shared" si="1"/>
        <v>1.8558951965065502</v>
      </c>
      <c r="H6" s="30">
        <v>3801</v>
      </c>
      <c r="I6" s="26">
        <f>100-'Figure 5'!I6</f>
        <v>6.5540132770066322</v>
      </c>
      <c r="J6" s="43">
        <f t="shared" si="2"/>
        <v>69</v>
      </c>
      <c r="K6" s="26">
        <f t="shared" si="3"/>
        <v>1.8488745980707395</v>
      </c>
    </row>
    <row r="7" spans="1:14" x14ac:dyDescent="0.2">
      <c r="A7" s="15" t="s">
        <v>10</v>
      </c>
      <c r="B7" s="16">
        <v>853453</v>
      </c>
      <c r="C7" s="33">
        <f>100-'Figure 5'!C7</f>
        <v>13.458068177470579</v>
      </c>
      <c r="D7" s="16">
        <v>844230</v>
      </c>
      <c r="E7" s="33">
        <f>100-'Figure 5'!E7</f>
        <v>13.458068177470579</v>
      </c>
      <c r="F7" s="68">
        <f t="shared" si="0"/>
        <v>-9223</v>
      </c>
      <c r="G7" s="72">
        <f t="shared" si="1"/>
        <v>-1.0806687655910754</v>
      </c>
      <c r="H7" s="16">
        <v>832368</v>
      </c>
      <c r="I7" s="33">
        <f>100-'Figure 5'!I7</f>
        <v>13.453673233208121</v>
      </c>
      <c r="J7" s="68">
        <f t="shared" si="2"/>
        <v>-11862</v>
      </c>
      <c r="K7" s="67">
        <f t="shared" si="3"/>
        <v>-1.405067339469102</v>
      </c>
    </row>
    <row r="8" spans="1:14" x14ac:dyDescent="0.2">
      <c r="A8" s="37"/>
      <c r="B8" s="38"/>
      <c r="C8" s="40"/>
      <c r="D8" s="38"/>
      <c r="E8" s="40"/>
      <c r="F8" s="40"/>
      <c r="G8" s="40"/>
      <c r="H8" s="38"/>
      <c r="I8" s="40"/>
    </row>
    <row r="9" spans="1:14" x14ac:dyDescent="0.2">
      <c r="A9" s="85" t="s">
        <v>47</v>
      </c>
      <c r="B9" s="85"/>
      <c r="C9" s="85"/>
      <c r="D9" s="85"/>
      <c r="E9" s="85"/>
      <c r="F9" s="85"/>
      <c r="G9" s="85"/>
      <c r="H9" s="85"/>
      <c r="I9" s="85"/>
    </row>
    <row r="10" spans="1:14" x14ac:dyDescent="0.2">
      <c r="A10" s="76" t="s">
        <v>35</v>
      </c>
      <c r="B10" s="76"/>
      <c r="C10" s="76"/>
      <c r="D10" s="76"/>
      <c r="E10" s="76"/>
      <c r="F10" s="76"/>
      <c r="G10" s="76"/>
      <c r="H10" s="76"/>
    </row>
    <row r="11" spans="1:14" x14ac:dyDescent="0.2">
      <c r="A11" s="50" t="s">
        <v>40</v>
      </c>
    </row>
    <row r="12" spans="1:14" ht="12.75" thickBot="1" x14ac:dyDescent="0.25">
      <c r="A12" s="48" t="s">
        <v>53</v>
      </c>
      <c r="B12" s="17"/>
      <c r="C12" s="18"/>
      <c r="D12" s="17"/>
      <c r="E12" s="17"/>
      <c r="F12" s="17"/>
      <c r="G12" s="17"/>
      <c r="H12" s="17"/>
      <c r="I12" s="17"/>
      <c r="J12" s="17"/>
      <c r="K12" s="17"/>
    </row>
    <row r="14" spans="1:14" x14ac:dyDescent="0.2">
      <c r="D14" s="51"/>
    </row>
    <row r="15" spans="1:14" x14ac:dyDescent="0.2">
      <c r="D15" s="51"/>
    </row>
  </sheetData>
  <mergeCells count="9">
    <mergeCell ref="A10:H10"/>
    <mergeCell ref="A1:N1"/>
    <mergeCell ref="A2:A3"/>
    <mergeCell ref="B2:C2"/>
    <mergeCell ref="D2:E2"/>
    <mergeCell ref="H2:I2"/>
    <mergeCell ref="A9:I9"/>
    <mergeCell ref="F2:G2"/>
    <mergeCell ref="J2:K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Champ, sources et méthode</vt:lpstr>
      <vt:lpstr>Figure 1</vt:lpstr>
      <vt:lpstr>Figure 2</vt:lpstr>
      <vt:lpstr>Figure 3</vt:lpstr>
      <vt:lpstr>Figure 3.1</vt:lpstr>
      <vt:lpstr>Figure 4</vt:lpstr>
      <vt:lpstr>Figure 5</vt:lpstr>
      <vt:lpstr>Figure 5.1</vt:lpstr>
      <vt:lpstr>Figure 6</vt:lpstr>
      <vt:lpstr>Figure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Prévisions d’effectifs d’élèves du premier degré </dc:title>
  <dc:creator>DEPP-MENJ;Direction de l'évaluation de la prospective et de la performance - Ministère de l'Éducation nationale et de la Jeunesse</dc:creator>
  <cp:keywords>enseignement du premier degré, enseignement pré-élémentaire, enseignement élémentaire, élève du 1er degré, scolarisation à 2 ans, prévision de rentrée, effectif scolaire, baisse des effectifs, démographie scolaire, évolution démographique, secteur public, secteur privé sous contrat, unités localisées pour l’inclusion scolaire (ULIS)</cp:keywords>
  <cp:lastModifiedBy>Administration centrale</cp:lastModifiedBy>
  <cp:lastPrinted>2018-01-29T13:27:09Z</cp:lastPrinted>
  <dcterms:created xsi:type="dcterms:W3CDTF">2016-02-18T12:07:23Z</dcterms:created>
  <dcterms:modified xsi:type="dcterms:W3CDTF">2024-03-26T14:33:02Z</dcterms:modified>
</cp:coreProperties>
</file>